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0" windowWidth="28755" windowHeight="12405" tabRatio="818"/>
  </bookViews>
  <sheets>
    <sheet name="U18 koond" sheetId="81" r:id="rId1"/>
    <sheet name="TK koond" sheetId="83" r:id="rId2"/>
    <sheet name="VÕISTKOND" sheetId="49" r:id="rId3"/>
    <sheet name="M 70" sheetId="89" r:id="rId4"/>
    <sheet name="M77" sheetId="59" r:id="rId5"/>
    <sheet name="M85" sheetId="58" r:id="rId6"/>
    <sheet name="M92" sheetId="57" r:id="rId7"/>
    <sheet name="M100" sheetId="56" r:id="rId8"/>
    <sheet name="M115" sheetId="55" r:id="rId9"/>
    <sheet name="M115+" sheetId="54" r:id="rId10"/>
    <sheet name="M ABS" sheetId="88" r:id="rId11"/>
    <sheet name="MU55" sheetId="71" r:id="rId12"/>
    <sheet name="MU60" sheetId="70" r:id="rId13"/>
    <sheet name="MU70" sheetId="69" r:id="rId14"/>
    <sheet name="MU80" sheetId="68" r:id="rId15"/>
    <sheet name="MU90" sheetId="67" r:id="rId16"/>
    <sheet name="MU100" sheetId="66" r:id="rId17"/>
    <sheet name="MU ABS" sheetId="86" r:id="rId18"/>
    <sheet name="MU100+" sheetId="65" r:id="rId19"/>
    <sheet name="N50" sheetId="64" r:id="rId20"/>
    <sheet name="N55" sheetId="63" r:id="rId21"/>
    <sheet name="N60" sheetId="62" r:id="rId22"/>
    <sheet name="N65" sheetId="61" r:id="rId23"/>
    <sheet name="N73" sheetId="53" r:id="rId24"/>
    <sheet name="N80" sheetId="72" r:id="rId25"/>
    <sheet name="N80+" sheetId="52" r:id="rId26"/>
    <sheet name="N ABS" sheetId="87" r:id="rId27"/>
    <sheet name="WU50" sheetId="80" r:id="rId28"/>
    <sheet name="WU55" sheetId="79" r:id="rId29"/>
    <sheet name="WU60" sheetId="78" r:id="rId30"/>
    <sheet name="WU65" sheetId="77" r:id="rId31"/>
    <sheet name="WU70" sheetId="76" r:id="rId32"/>
    <sheet name="WU75" sheetId="75" r:id="rId33"/>
    <sheet name="WU75+" sheetId="74" r:id="rId34"/>
    <sheet name="WU ABS" sheetId="85" r:id="rId35"/>
  </sheets>
  <calcPr calcId="124519"/>
</workbook>
</file>

<file path=xl/calcChain.xml><?xml version="1.0" encoding="utf-8"?>
<calcChain xmlns="http://schemas.openxmlformats.org/spreadsheetml/2006/main">
  <c r="I15" i="89"/>
  <c r="I14"/>
  <c r="B9" s="1"/>
  <c r="I13"/>
  <c r="B13"/>
  <c r="I12"/>
  <c r="B7" s="1"/>
  <c r="I11"/>
  <c r="B12" s="1"/>
  <c r="B11"/>
  <c r="I10"/>
  <c r="B8" s="1"/>
  <c r="B10"/>
  <c r="I9"/>
  <c r="I8"/>
  <c r="B6" s="1"/>
  <c r="AR15" i="49"/>
  <c r="AS15"/>
  <c r="AT15"/>
  <c r="AR16"/>
  <c r="AS16"/>
  <c r="AT16"/>
  <c r="I22" i="88"/>
  <c r="I21"/>
  <c r="B21"/>
  <c r="I20"/>
  <c r="B17" s="1"/>
  <c r="I19"/>
  <c r="B9" s="1"/>
  <c r="I18"/>
  <c r="B19" s="1"/>
  <c r="I17"/>
  <c r="I16"/>
  <c r="B15" s="1"/>
  <c r="I15"/>
  <c r="B7" s="1"/>
  <c r="I14"/>
  <c r="B20" s="1"/>
  <c r="I13"/>
  <c r="B12" s="1"/>
  <c r="B13"/>
  <c r="I12"/>
  <c r="B16" s="1"/>
  <c r="I11"/>
  <c r="B11"/>
  <c r="I10"/>
  <c r="B18" s="1"/>
  <c r="I9"/>
  <c r="B10" s="1"/>
  <c r="I8"/>
  <c r="B14" s="1"/>
  <c r="B8"/>
  <c r="I7"/>
  <c r="B6"/>
  <c r="AR5" i="49"/>
  <c r="AS5"/>
  <c r="AT5"/>
  <c r="AR6"/>
  <c r="AS6"/>
  <c r="AT6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T4"/>
  <c r="AS4"/>
  <c r="AR4"/>
  <c r="I57" i="86"/>
  <c r="B21" s="1"/>
  <c r="I56"/>
  <c r="B13" s="1"/>
  <c r="I55"/>
  <c r="B17" s="1"/>
  <c r="I54"/>
  <c r="I53"/>
  <c r="B19" s="1"/>
  <c r="I52"/>
  <c r="B11" s="1"/>
  <c r="I51"/>
  <c r="B15" s="1"/>
  <c r="I50"/>
  <c r="B7" s="1"/>
  <c r="I49"/>
  <c r="B20" s="1"/>
  <c r="I48"/>
  <c r="B12" s="1"/>
  <c r="I47"/>
  <c r="B16" s="1"/>
  <c r="I46"/>
  <c r="B8" s="1"/>
  <c r="I45"/>
  <c r="B18" s="1"/>
  <c r="I44"/>
  <c r="B10" s="1"/>
  <c r="B9"/>
  <c r="I43"/>
  <c r="B14" s="1"/>
  <c r="I42"/>
  <c r="B6" s="1"/>
  <c r="I15" i="57"/>
  <c r="B13" s="1"/>
  <c r="I14"/>
  <c r="B9" s="1"/>
  <c r="I13"/>
  <c r="I12"/>
  <c r="B7" s="1"/>
  <c r="I11"/>
  <c r="B12" s="1"/>
  <c r="I10"/>
  <c r="I9"/>
  <c r="I8"/>
  <c r="B11"/>
  <c r="B10"/>
  <c r="B8"/>
  <c r="B6"/>
</calcChain>
</file>

<file path=xl/sharedStrings.xml><?xml version="1.0" encoding="utf-8"?>
<sst xmlns="http://schemas.openxmlformats.org/spreadsheetml/2006/main" count="1863" uniqueCount="203">
  <si>
    <t>Nr</t>
  </si>
  <si>
    <t>NAME</t>
  </si>
  <si>
    <t>I</t>
  </si>
  <si>
    <t xml:space="preserve"> </t>
  </si>
  <si>
    <t>1.</t>
  </si>
  <si>
    <t>2.</t>
  </si>
  <si>
    <t>3.</t>
  </si>
  <si>
    <t>5.</t>
  </si>
  <si>
    <t>7.</t>
  </si>
  <si>
    <t>III</t>
  </si>
  <si>
    <t>Nimi</t>
  </si>
  <si>
    <t>Klubi</t>
  </si>
  <si>
    <t>Kokku</t>
  </si>
  <si>
    <t>Koht</t>
  </si>
  <si>
    <t>W</t>
  </si>
  <si>
    <t>P</t>
  </si>
  <si>
    <t>name (red)</t>
  </si>
  <si>
    <t>no</t>
  </si>
  <si>
    <t>Red</t>
  </si>
  <si>
    <t>White</t>
  </si>
  <si>
    <t>name (white)</t>
  </si>
  <si>
    <t>time</t>
  </si>
  <si>
    <t>w</t>
  </si>
  <si>
    <t>p</t>
  </si>
  <si>
    <t>Pool of 3:</t>
  </si>
  <si>
    <t>1 x 2</t>
  </si>
  <si>
    <t>1 x 3</t>
  </si>
  <si>
    <t>2 x 3</t>
  </si>
  <si>
    <t>Pool of 4:</t>
  </si>
  <si>
    <t>3 x 4</t>
  </si>
  <si>
    <t>2 x 4</t>
  </si>
  <si>
    <t>1 x 5</t>
  </si>
  <si>
    <t>Pool of 5:</t>
  </si>
  <si>
    <t>4 x 5</t>
  </si>
  <si>
    <t>1 x 4</t>
  </si>
  <si>
    <t>3 x 5</t>
  </si>
  <si>
    <t>2 x 5</t>
  </si>
  <si>
    <t>Aeg</t>
  </si>
  <si>
    <t>A</t>
  </si>
  <si>
    <t>B</t>
  </si>
  <si>
    <t>A 1.</t>
  </si>
  <si>
    <t>B 2.</t>
  </si>
  <si>
    <t>B 1.</t>
  </si>
  <si>
    <t>A 2.</t>
  </si>
  <si>
    <t>4.</t>
  </si>
  <si>
    <t>kg</t>
  </si>
  <si>
    <t>Juhan</t>
  </si>
  <si>
    <t>Tapa</t>
  </si>
  <si>
    <t>Nipi</t>
  </si>
  <si>
    <t>Ramm</t>
  </si>
  <si>
    <t>V-M</t>
  </si>
  <si>
    <t>Sumotori</t>
  </si>
  <si>
    <t>Eesti Karud</t>
  </si>
  <si>
    <t>ABS</t>
  </si>
  <si>
    <t>Eesti meistrivõistlused sumos 2023</t>
  </si>
  <si>
    <t>26.02.2023 Pisisaare</t>
  </si>
  <si>
    <t>26.02.2023, Pisisaare</t>
  </si>
  <si>
    <t xml:space="preserve">Amanda Allipere </t>
  </si>
  <si>
    <t>Sazonova Aljona</t>
  </si>
  <si>
    <t>Buffen-do</t>
  </si>
  <si>
    <t xml:space="preserve">Roosmarii Roost </t>
  </si>
  <si>
    <t>Poluektova Arina</t>
  </si>
  <si>
    <t>Andra Adele Andruse</t>
  </si>
  <si>
    <t>Agnes Tammre</t>
  </si>
  <si>
    <t xml:space="preserve">Rebecca Laidna </t>
  </si>
  <si>
    <t>Kirke Ojasoo</t>
  </si>
  <si>
    <t>Gudrun Roosiõis</t>
  </si>
  <si>
    <t xml:space="preserve">Alisija Kulberg </t>
  </si>
  <si>
    <t>Kirstin  Jansen</t>
  </si>
  <si>
    <t>Paula Nääme</t>
  </si>
  <si>
    <t>SK 1Piir</t>
  </si>
  <si>
    <t xml:space="preserve">Mariette Liigend </t>
  </si>
  <si>
    <t>Kärolin Tammre</t>
  </si>
  <si>
    <t xml:space="preserve">Maarja Valtin </t>
  </si>
  <si>
    <t>WU18</t>
  </si>
  <si>
    <t>WU</t>
  </si>
  <si>
    <t>75+</t>
  </si>
  <si>
    <t>Oliver Palmiste</t>
  </si>
  <si>
    <t xml:space="preserve">Martin Aava </t>
  </si>
  <si>
    <t>Karl Pärs</t>
  </si>
  <si>
    <t>Rasmus Peets</t>
  </si>
  <si>
    <t>Sven Saarmann</t>
  </si>
  <si>
    <t>Eldar Golikov</t>
  </si>
  <si>
    <t xml:space="preserve">Kristo Errit </t>
  </si>
  <si>
    <t>Trevor Uustalu</t>
  </si>
  <si>
    <t>Dünamo</t>
  </si>
  <si>
    <t>Nitsenko Filipp</t>
  </si>
  <si>
    <t>Marcus Evert Uhtjärv</t>
  </si>
  <si>
    <t xml:space="preserve">Rasmus Noppel </t>
  </si>
  <si>
    <t xml:space="preserve">Stefan-Lauri Mölder </t>
  </si>
  <si>
    <t>Lääneranna</t>
  </si>
  <si>
    <t xml:space="preserve">Karl-Rasmus Lehismets </t>
  </si>
  <si>
    <t>Roger Issajev </t>
  </si>
  <si>
    <t>Karlis Bollverk</t>
  </si>
  <si>
    <t>Hammerlock</t>
  </si>
  <si>
    <t>Lauri Piller</t>
  </si>
  <si>
    <t>Marten Kuus</t>
  </si>
  <si>
    <t>Anatoli Žadarožnõi </t>
  </si>
  <si>
    <t>Lauri Lillemets</t>
  </si>
  <si>
    <t>SK 1PIIR</t>
  </si>
  <si>
    <t xml:space="preserve">Paatsi Rene </t>
  </si>
  <si>
    <t xml:space="preserve">Alonso Gonzalez Margalef </t>
  </si>
  <si>
    <t>Dobroljubov Matvei</t>
  </si>
  <si>
    <t>Olavi Reilent</t>
  </si>
  <si>
    <t>MU</t>
  </si>
  <si>
    <t>100+</t>
  </si>
  <si>
    <t>TK M70</t>
  </si>
  <si>
    <t xml:space="preserve">Martin Lepp </t>
  </si>
  <si>
    <t>Joel Visnapuu</t>
  </si>
  <si>
    <t>Väike-Maarja</t>
  </si>
  <si>
    <t>Mattias Säärits</t>
  </si>
  <si>
    <t>Argo Mitt</t>
  </si>
  <si>
    <t>Leo</t>
  </si>
  <si>
    <t>TK M77</t>
  </si>
  <si>
    <t>Penno Pall</t>
  </si>
  <si>
    <t>Ainar Afanasjev</t>
  </si>
  <si>
    <t xml:space="preserve">Sander Roosileht </t>
  </si>
  <si>
    <t>TK M85</t>
  </si>
  <si>
    <t>Jarmo Järviste</t>
  </si>
  <si>
    <t>TK M92</t>
  </si>
  <si>
    <t xml:space="preserve">Hannes Välis </t>
  </si>
  <si>
    <t xml:space="preserve">Mike Siemers </t>
  </si>
  <si>
    <t xml:space="preserve">Andre Astre </t>
  </si>
  <si>
    <t>Robin Uspenski</t>
  </si>
  <si>
    <t>Olavi Laisarv</t>
  </si>
  <si>
    <t>Valter Kaima</t>
  </si>
  <si>
    <t>Jaan Kuusik</t>
  </si>
  <si>
    <t>TK M100</t>
  </si>
  <si>
    <t>Romel Seeman</t>
  </si>
  <si>
    <t xml:space="preserve">Tiit Kuusik </t>
  </si>
  <si>
    <t>Kevin Uspenski</t>
  </si>
  <si>
    <t>Robyn Paulberg</t>
  </si>
  <si>
    <t>TK M115</t>
  </si>
  <si>
    <t>TK M+115</t>
  </si>
  <si>
    <t>Eerik Pank</t>
  </si>
  <si>
    <t>Xsander Solbaja</t>
  </si>
  <si>
    <t xml:space="preserve">Meelis Höövelson </t>
  </si>
  <si>
    <t>Elari Piksar</t>
  </si>
  <si>
    <t>M</t>
  </si>
  <si>
    <t>115+</t>
  </si>
  <si>
    <t>TK N50</t>
  </si>
  <si>
    <t>Helerin Põder</t>
  </si>
  <si>
    <t>Sussi Angelina</t>
  </si>
  <si>
    <t>Eha Ester Laube</t>
  </si>
  <si>
    <t>Amanda Allipere</t>
  </si>
  <si>
    <t>TK N55</t>
  </si>
  <si>
    <t xml:space="preserve">Nele Nisumaa </t>
  </si>
  <si>
    <t>Kärol Tamson</t>
  </si>
  <si>
    <t>TK N60</t>
  </si>
  <si>
    <t>Anastassija Kikkas</t>
  </si>
  <si>
    <t xml:space="preserve">TK N65 </t>
  </si>
  <si>
    <t>Jonete Visnapuu</t>
  </si>
  <si>
    <t>TK N73</t>
  </si>
  <si>
    <t xml:space="preserve">Kirstin Jansen </t>
  </si>
  <si>
    <t>Greete Kõnnussaar</t>
  </si>
  <si>
    <t>Alisija Kulberg</t>
  </si>
  <si>
    <t>Merily Väster</t>
  </si>
  <si>
    <t>TK N80</t>
  </si>
  <si>
    <t xml:space="preserve">Cäroly Paatsi </t>
  </si>
  <si>
    <t>TK N+80</t>
  </si>
  <si>
    <t>Kai Pähkel</t>
  </si>
  <si>
    <t>N</t>
  </si>
  <si>
    <t>80+</t>
  </si>
  <si>
    <t>Mariette Liigend</t>
  </si>
  <si>
    <t>Maarja Valtin</t>
  </si>
  <si>
    <t>Rene Paatsi</t>
  </si>
  <si>
    <t>Rasmus Noppel</t>
  </si>
  <si>
    <t>Roger Issajev</t>
  </si>
  <si>
    <t>WU18 50 kg</t>
  </si>
  <si>
    <t>WU18 55 kg</t>
  </si>
  <si>
    <t>WU18 60 kg</t>
  </si>
  <si>
    <t>WU18 65 kg</t>
  </si>
  <si>
    <t>WU18 70 kg</t>
  </si>
  <si>
    <t>WU18 75 kg</t>
  </si>
  <si>
    <t>WU18 +75 kg</t>
  </si>
  <si>
    <t>MU18 55 kg</t>
  </si>
  <si>
    <t>MU18 60 kg</t>
  </si>
  <si>
    <t>MU18 70 kg</t>
  </si>
  <si>
    <t>MU18 80 kg</t>
  </si>
  <si>
    <t>MU18 100 kg</t>
  </si>
  <si>
    <t>MU18 +100 kg</t>
  </si>
  <si>
    <t>MU18 90 kg</t>
  </si>
  <si>
    <t>Buffen-Do</t>
  </si>
  <si>
    <t>MU18</t>
  </si>
  <si>
    <t>I KOHAD</t>
  </si>
  <si>
    <t>II KOHAD</t>
  </si>
  <si>
    <t>III KOHAD</t>
  </si>
  <si>
    <t>DQ</t>
  </si>
  <si>
    <t xml:space="preserve">Kai Pähkel </t>
  </si>
  <si>
    <t>Greete Kõnnusaar</t>
  </si>
  <si>
    <t>Sander Roosileht</t>
  </si>
  <si>
    <t>Tiit Kuusik</t>
  </si>
  <si>
    <t>Hannes Välis</t>
  </si>
  <si>
    <t>WU18 ABS</t>
  </si>
  <si>
    <t>MU18 ABS</t>
  </si>
  <si>
    <t xml:space="preserve">Matvei Dobroljubov </t>
  </si>
  <si>
    <t xml:space="preserve">Filipp Nitsenko </t>
  </si>
  <si>
    <t>TK M ABS</t>
  </si>
  <si>
    <t xml:space="preserve">Aljona Sazonova </t>
  </si>
  <si>
    <t xml:space="preserve">Angelina Sussi </t>
  </si>
  <si>
    <t>TK NABS</t>
  </si>
  <si>
    <t>Martin Lepp</t>
  </si>
  <si>
    <t>Kristo Errit</t>
  </si>
</sst>
</file>

<file path=xl/styles.xml><?xml version="1.0" encoding="utf-8"?>
<styleSheet xmlns="http://schemas.openxmlformats.org/spreadsheetml/2006/main">
  <fonts count="25">
    <font>
      <sz val="10"/>
      <name val="Arial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18"/>
      <name val="Arial"/>
      <family val="2"/>
      <charset val="186"/>
    </font>
    <font>
      <sz val="16"/>
      <name val="Arial"/>
      <family val="2"/>
      <charset val="186"/>
    </font>
    <font>
      <sz val="24"/>
      <name val="Arial"/>
      <family val="2"/>
      <charset val="186"/>
    </font>
    <font>
      <sz val="14"/>
      <name val="Arial"/>
      <family val="2"/>
      <charset val="186"/>
    </font>
    <font>
      <sz val="72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  <charset val="186"/>
    </font>
    <font>
      <b/>
      <sz val="9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1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Continuous"/>
    </xf>
    <xf numFmtId="0" fontId="0" fillId="3" borderId="21" xfId="0" applyFill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0" fillId="3" borderId="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4" xfId="0" applyBorder="1" applyAlignment="1">
      <alignment horizontal="centerContinuous"/>
    </xf>
    <xf numFmtId="0" fontId="0" fillId="0" borderId="7" xfId="0" applyBorder="1"/>
    <xf numFmtId="0" fontId="0" fillId="0" borderId="26" xfId="0" applyBorder="1"/>
    <xf numFmtId="0" fontId="2" fillId="0" borderId="27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8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horizontal="centerContinuous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0" xfId="0" applyFont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5" fillId="0" borderId="0" xfId="0" applyFont="1"/>
    <xf numFmtId="0" fontId="9" fillId="0" borderId="0" xfId="0" applyFont="1"/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0" borderId="0" xfId="0" applyFont="1"/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right" vertical="center"/>
    </xf>
    <xf numFmtId="0" fontId="10" fillId="0" borderId="28" xfId="0" applyFont="1" applyBorder="1" applyAlignment="1">
      <alignment vertical="center"/>
    </xf>
    <xf numFmtId="0" fontId="0" fillId="0" borderId="0" xfId="0" applyBorder="1"/>
    <xf numFmtId="0" fontId="11" fillId="0" borderId="1" xfId="0" applyFont="1" applyBorder="1"/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0" fillId="0" borderId="0" xfId="0" applyFont="1" applyBorder="1"/>
    <xf numFmtId="0" fontId="11" fillId="0" borderId="2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6" fillId="0" borderId="0" xfId="0" applyNumberFormat="1" applyFont="1" applyFill="1" applyBorder="1" applyAlignment="1" applyProtection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6" fillId="0" borderId="1" xfId="0" applyNumberFormat="1" applyFont="1" applyFill="1" applyBorder="1" applyAlignment="1" applyProtection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/>
    <xf numFmtId="0" fontId="15" fillId="0" borderId="1" xfId="0" applyFont="1" applyBorder="1" applyAlignment="1">
      <alignment horizontal="left" wrapText="1"/>
    </xf>
    <xf numFmtId="0" fontId="15" fillId="0" borderId="1" xfId="0" applyFont="1" applyBorder="1"/>
    <xf numFmtId="0" fontId="17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wrapText="1"/>
    </xf>
    <xf numFmtId="14" fontId="10" fillId="0" borderId="0" xfId="0" applyNumberFormat="1" applyFont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/>
    <xf numFmtId="0" fontId="22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1" xfId="0" applyFont="1" applyBorder="1"/>
    <xf numFmtId="0" fontId="11" fillId="0" borderId="12" xfId="0" applyFont="1" applyBorder="1" applyAlignment="1">
      <alignment horizontal="center"/>
    </xf>
    <xf numFmtId="0" fontId="10" fillId="0" borderId="0" xfId="0" applyFont="1" applyFill="1"/>
    <xf numFmtId="0" fontId="10" fillId="0" borderId="20" xfId="0" applyFont="1" applyBorder="1"/>
    <xf numFmtId="0" fontId="10" fillId="0" borderId="0" xfId="0" applyFont="1" applyFill="1" applyBorder="1"/>
    <xf numFmtId="0" fontId="10" fillId="0" borderId="12" xfId="0" applyFont="1" applyBorder="1"/>
    <xf numFmtId="0" fontId="10" fillId="0" borderId="7" xfId="0" applyFont="1" applyBorder="1"/>
    <xf numFmtId="0" fontId="10" fillId="0" borderId="7" xfId="0" applyFont="1" applyFill="1" applyBorder="1"/>
    <xf numFmtId="0" fontId="10" fillId="0" borderId="14" xfId="0" applyFont="1" applyBorder="1"/>
    <xf numFmtId="0" fontId="10" fillId="0" borderId="17" xfId="0" applyFont="1" applyBorder="1"/>
    <xf numFmtId="0" fontId="13" fillId="0" borderId="26" xfId="0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/>
    <xf numFmtId="0" fontId="19" fillId="0" borderId="0" xfId="0" applyNumberFormat="1" applyFont="1" applyFill="1" applyBorder="1" applyAlignment="1" applyProtection="1">
      <alignment horizontal="right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0" fillId="0" borderId="14" xfId="0" applyBorder="1"/>
    <xf numFmtId="0" fontId="0" fillId="0" borderId="17" xfId="0" applyBorder="1"/>
    <xf numFmtId="0" fontId="0" fillId="0" borderId="9" xfId="0" applyBorder="1"/>
    <xf numFmtId="0" fontId="0" fillId="0" borderId="20" xfId="0" applyBorder="1"/>
    <xf numFmtId="0" fontId="0" fillId="0" borderId="11" xfId="0" applyBorder="1"/>
    <xf numFmtId="0" fontId="0" fillId="0" borderId="8" xfId="0" applyBorder="1"/>
  </cellXfs>
  <cellStyles count="1">
    <cellStyle name="Normal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selection activeCell="T33" sqref="T33"/>
    </sheetView>
  </sheetViews>
  <sheetFormatPr defaultRowHeight="14.25"/>
  <cols>
    <col min="1" max="1" width="10.85546875" style="152" customWidth="1"/>
    <col min="2" max="2" width="25.85546875" style="152" customWidth="1"/>
    <col min="3" max="3" width="12.28515625" style="152" customWidth="1"/>
    <col min="4" max="4" width="5.5703125" style="160" customWidth="1"/>
    <col min="5" max="7" width="9.140625" style="152"/>
    <col min="8" max="8" width="10.85546875" style="152" customWidth="1"/>
    <col min="9" max="9" width="25.85546875" style="152" customWidth="1"/>
    <col min="10" max="10" width="12.28515625" style="152" customWidth="1"/>
    <col min="11" max="11" width="5.5703125" style="152" customWidth="1"/>
    <col min="12" max="16384" width="9.140625" style="152"/>
  </cols>
  <sheetData>
    <row r="1" spans="1:11">
      <c r="A1" s="90" t="s">
        <v>54</v>
      </c>
      <c r="H1" s="90" t="s">
        <v>54</v>
      </c>
    </row>
    <row r="2" spans="1:11">
      <c r="A2" s="90" t="s">
        <v>55</v>
      </c>
      <c r="H2" s="90" t="s">
        <v>55</v>
      </c>
    </row>
    <row r="4" spans="1:11">
      <c r="A4" s="125" t="s">
        <v>168</v>
      </c>
      <c r="H4" s="129" t="s">
        <v>175</v>
      </c>
      <c r="K4" s="160"/>
    </row>
    <row r="5" spans="1:11">
      <c r="A5" s="147">
        <v>1</v>
      </c>
      <c r="B5" s="125" t="s">
        <v>60</v>
      </c>
      <c r="C5" s="126" t="s">
        <v>46</v>
      </c>
      <c r="D5" s="161">
        <v>2007</v>
      </c>
      <c r="H5" s="153">
        <v>1</v>
      </c>
      <c r="I5" s="129" t="s">
        <v>77</v>
      </c>
      <c r="J5" s="129" t="s">
        <v>49</v>
      </c>
      <c r="K5" s="164">
        <v>2008</v>
      </c>
    </row>
    <row r="6" spans="1:11" s="128" customFormat="1">
      <c r="A6" s="148">
        <v>2</v>
      </c>
      <c r="B6" s="127" t="s">
        <v>58</v>
      </c>
      <c r="C6" s="127" t="s">
        <v>59</v>
      </c>
      <c r="D6" s="162">
        <v>2005</v>
      </c>
      <c r="E6" s="152"/>
      <c r="H6" s="150">
        <v>2</v>
      </c>
      <c r="I6" s="126" t="s">
        <v>78</v>
      </c>
      <c r="J6" s="126" t="s">
        <v>52</v>
      </c>
      <c r="K6" s="164">
        <v>2005</v>
      </c>
    </row>
    <row r="7" spans="1:11" s="128" customFormat="1">
      <c r="A7" s="153">
        <v>3</v>
      </c>
      <c r="B7" s="125" t="s">
        <v>57</v>
      </c>
      <c r="C7" s="126" t="s">
        <v>46</v>
      </c>
      <c r="D7" s="161">
        <v>2008</v>
      </c>
      <c r="E7" s="152"/>
      <c r="H7" s="129"/>
      <c r="I7" s="126"/>
      <c r="J7" s="126"/>
      <c r="K7" s="164"/>
    </row>
    <row r="8" spans="1:11" s="128" customFormat="1">
      <c r="D8" s="163"/>
      <c r="E8" s="152"/>
      <c r="H8" s="129" t="s">
        <v>176</v>
      </c>
      <c r="I8" s="126"/>
      <c r="J8" s="126"/>
      <c r="K8" s="164"/>
    </row>
    <row r="9" spans="1:11" s="128" customFormat="1">
      <c r="A9" s="127" t="s">
        <v>169</v>
      </c>
      <c r="D9" s="163"/>
      <c r="E9" s="152"/>
      <c r="H9" s="153">
        <v>1</v>
      </c>
      <c r="I9" s="126" t="s">
        <v>79</v>
      </c>
      <c r="J9" s="126" t="s">
        <v>48</v>
      </c>
      <c r="K9" s="164">
        <v>2007</v>
      </c>
    </row>
    <row r="10" spans="1:11" s="128" customFormat="1">
      <c r="A10" s="149">
        <v>1</v>
      </c>
      <c r="B10" s="125" t="s">
        <v>62</v>
      </c>
      <c r="C10" s="126" t="s">
        <v>48</v>
      </c>
      <c r="D10" s="161">
        <v>2008</v>
      </c>
      <c r="E10" s="152"/>
      <c r="H10" s="150">
        <v>2</v>
      </c>
      <c r="I10" s="126" t="s">
        <v>80</v>
      </c>
      <c r="J10" s="126" t="s">
        <v>48</v>
      </c>
      <c r="K10" s="164">
        <v>2008</v>
      </c>
    </row>
    <row r="11" spans="1:11" s="128" customFormat="1">
      <c r="A11" s="149">
        <v>2</v>
      </c>
      <c r="B11" s="127" t="s">
        <v>61</v>
      </c>
      <c r="C11" s="127" t="s">
        <v>59</v>
      </c>
      <c r="D11" s="162">
        <v>2006</v>
      </c>
      <c r="E11" s="152"/>
      <c r="H11" s="129"/>
      <c r="I11" s="126"/>
      <c r="J11" s="126"/>
      <c r="K11" s="164"/>
    </row>
    <row r="12" spans="1:11" s="128" customFormat="1">
      <c r="D12" s="163"/>
      <c r="E12" s="152"/>
      <c r="H12" s="129" t="s">
        <v>177</v>
      </c>
      <c r="I12" s="126"/>
      <c r="J12" s="126"/>
      <c r="K12" s="164"/>
    </row>
    <row r="13" spans="1:11" s="128" customFormat="1">
      <c r="A13" s="129" t="s">
        <v>170</v>
      </c>
      <c r="D13" s="163"/>
      <c r="E13" s="152"/>
      <c r="H13" s="147">
        <v>1</v>
      </c>
      <c r="I13" s="125" t="s">
        <v>84</v>
      </c>
      <c r="J13" s="126" t="s">
        <v>85</v>
      </c>
      <c r="K13" s="161">
        <v>2005</v>
      </c>
    </row>
    <row r="14" spans="1:11" s="128" customFormat="1">
      <c r="A14" s="149">
        <v>1</v>
      </c>
      <c r="B14" s="126" t="s">
        <v>63</v>
      </c>
      <c r="C14" s="126" t="s">
        <v>52</v>
      </c>
      <c r="D14" s="164">
        <v>2006</v>
      </c>
      <c r="E14" s="152"/>
      <c r="H14" s="153">
        <v>2</v>
      </c>
      <c r="I14" s="126" t="s">
        <v>81</v>
      </c>
      <c r="J14" s="129" t="s">
        <v>70</v>
      </c>
      <c r="K14" s="164">
        <v>2007</v>
      </c>
    </row>
    <row r="15" spans="1:11" s="128" customFormat="1">
      <c r="A15" s="147">
        <v>2</v>
      </c>
      <c r="B15" s="125" t="s">
        <v>64</v>
      </c>
      <c r="C15" s="126" t="s">
        <v>46</v>
      </c>
      <c r="D15" s="161">
        <v>2007</v>
      </c>
      <c r="E15" s="152"/>
      <c r="H15" s="147">
        <v>3</v>
      </c>
      <c r="I15" s="125" t="s">
        <v>83</v>
      </c>
      <c r="J15" s="126" t="s">
        <v>46</v>
      </c>
      <c r="K15" s="161">
        <v>2006</v>
      </c>
    </row>
    <row r="16" spans="1:11" s="128" customFormat="1">
      <c r="D16" s="163"/>
      <c r="E16" s="152"/>
      <c r="H16" s="150">
        <v>4</v>
      </c>
      <c r="I16" s="126" t="s">
        <v>82</v>
      </c>
      <c r="J16" s="129" t="s">
        <v>70</v>
      </c>
      <c r="K16" s="164">
        <v>2007</v>
      </c>
    </row>
    <row r="17" spans="1:11" s="128" customFormat="1">
      <c r="A17" s="125" t="s">
        <v>171</v>
      </c>
      <c r="D17" s="163"/>
      <c r="E17" s="152"/>
      <c r="H17" s="125"/>
      <c r="I17" s="125"/>
      <c r="J17" s="126"/>
      <c r="K17" s="161"/>
    </row>
    <row r="18" spans="1:11" s="128" customFormat="1">
      <c r="A18" s="149">
        <v>1</v>
      </c>
      <c r="B18" s="125" t="s">
        <v>65</v>
      </c>
      <c r="C18" s="126" t="s">
        <v>48</v>
      </c>
      <c r="D18" s="161">
        <v>2008</v>
      </c>
      <c r="E18" s="152"/>
      <c r="H18" s="127" t="s">
        <v>178</v>
      </c>
      <c r="I18" s="125"/>
      <c r="J18" s="126"/>
      <c r="K18" s="161"/>
    </row>
    <row r="19" spans="1:11" s="128" customFormat="1">
      <c r="D19" s="163"/>
      <c r="E19" s="152"/>
      <c r="H19" s="147">
        <v>1</v>
      </c>
      <c r="I19" s="125" t="s">
        <v>88</v>
      </c>
      <c r="J19" s="126" t="s">
        <v>46</v>
      </c>
      <c r="K19" s="161">
        <v>2006</v>
      </c>
    </row>
    <row r="20" spans="1:11" s="128" customFormat="1">
      <c r="A20" s="129" t="s">
        <v>172</v>
      </c>
      <c r="D20" s="163"/>
      <c r="E20" s="152"/>
      <c r="H20" s="153">
        <v>2</v>
      </c>
      <c r="I20" s="127" t="s">
        <v>196</v>
      </c>
      <c r="J20" s="127" t="s">
        <v>59</v>
      </c>
      <c r="K20" s="162">
        <v>2005</v>
      </c>
    </row>
    <row r="21" spans="1:11" s="128" customFormat="1">
      <c r="A21" s="149">
        <v>1</v>
      </c>
      <c r="B21" s="129" t="s">
        <v>66</v>
      </c>
      <c r="C21" s="129" t="s">
        <v>49</v>
      </c>
      <c r="D21" s="164">
        <v>2007</v>
      </c>
      <c r="E21" s="152"/>
      <c r="H21" s="147">
        <v>3</v>
      </c>
      <c r="I21" s="126" t="s">
        <v>89</v>
      </c>
      <c r="J21" s="126" t="s">
        <v>90</v>
      </c>
      <c r="K21" s="161">
        <v>2005</v>
      </c>
    </row>
    <row r="22" spans="1:11" s="128" customFormat="1">
      <c r="A22" s="150">
        <v>2</v>
      </c>
      <c r="B22" s="129" t="s">
        <v>67</v>
      </c>
      <c r="C22" s="129" t="s">
        <v>47</v>
      </c>
      <c r="D22" s="164">
        <v>2008</v>
      </c>
      <c r="E22" s="152"/>
      <c r="H22" s="150">
        <v>4</v>
      </c>
      <c r="I22" s="126" t="s">
        <v>87</v>
      </c>
      <c r="J22" s="129" t="s">
        <v>70</v>
      </c>
      <c r="K22" s="164">
        <v>2006</v>
      </c>
    </row>
    <row r="23" spans="1:11" s="128" customFormat="1">
      <c r="D23" s="163"/>
      <c r="E23" s="152"/>
      <c r="H23" s="125"/>
      <c r="I23" s="126"/>
      <c r="J23" s="126"/>
      <c r="K23" s="161"/>
    </row>
    <row r="24" spans="1:11" s="128" customFormat="1">
      <c r="A24" s="125" t="s">
        <v>173</v>
      </c>
      <c r="D24" s="163"/>
      <c r="E24" s="152"/>
      <c r="H24" s="125" t="s">
        <v>181</v>
      </c>
      <c r="I24" s="126"/>
      <c r="J24" s="126"/>
      <c r="K24" s="161"/>
    </row>
    <row r="25" spans="1:11" ht="28.5">
      <c r="A25" s="152">
        <v>1</v>
      </c>
      <c r="B25" s="125" t="s">
        <v>68</v>
      </c>
      <c r="C25" s="126" t="s">
        <v>46</v>
      </c>
      <c r="D25" s="161">
        <v>2007</v>
      </c>
      <c r="H25" s="150">
        <v>1</v>
      </c>
      <c r="I25" s="136" t="s">
        <v>93</v>
      </c>
      <c r="J25" s="129" t="s">
        <v>94</v>
      </c>
      <c r="K25" s="164">
        <v>2005</v>
      </c>
    </row>
    <row r="26" spans="1:11">
      <c r="A26" s="150">
        <v>2</v>
      </c>
      <c r="B26" s="126" t="s">
        <v>69</v>
      </c>
      <c r="C26" s="129" t="s">
        <v>70</v>
      </c>
      <c r="D26" s="164">
        <v>2006</v>
      </c>
      <c r="H26" s="32">
        <v>2</v>
      </c>
      <c r="I26" s="130" t="s">
        <v>96</v>
      </c>
      <c r="J26" s="130" t="s">
        <v>48</v>
      </c>
      <c r="K26" s="166">
        <v>2006</v>
      </c>
    </row>
    <row r="27" spans="1:11">
      <c r="H27" s="153">
        <v>3</v>
      </c>
      <c r="I27" s="125" t="s">
        <v>91</v>
      </c>
      <c r="J27" s="126" t="s">
        <v>46</v>
      </c>
      <c r="K27" s="161">
        <v>2007</v>
      </c>
    </row>
    <row r="28" spans="1:11">
      <c r="A28" s="125" t="s">
        <v>174</v>
      </c>
      <c r="H28" s="150">
        <v>4</v>
      </c>
      <c r="I28" s="126" t="s">
        <v>92</v>
      </c>
      <c r="J28" s="126" t="s">
        <v>52</v>
      </c>
      <c r="K28" s="164">
        <v>2007</v>
      </c>
    </row>
    <row r="29" spans="1:11">
      <c r="A29" s="152">
        <v>1</v>
      </c>
      <c r="B29" s="125" t="s">
        <v>71</v>
      </c>
      <c r="C29" s="126" t="s">
        <v>46</v>
      </c>
      <c r="D29" s="161">
        <v>2005</v>
      </c>
      <c r="H29" s="32">
        <v>5</v>
      </c>
      <c r="I29" s="130" t="s">
        <v>95</v>
      </c>
      <c r="J29" s="130" t="s">
        <v>48</v>
      </c>
      <c r="K29" s="166">
        <v>2008</v>
      </c>
    </row>
    <row r="30" spans="1:11">
      <c r="A30" s="150">
        <v>2</v>
      </c>
      <c r="B30" s="126" t="s">
        <v>72</v>
      </c>
      <c r="C30" s="126" t="s">
        <v>52</v>
      </c>
      <c r="D30" s="164">
        <v>2005</v>
      </c>
      <c r="H30"/>
      <c r="I30"/>
      <c r="J30"/>
      <c r="K30" s="165"/>
    </row>
    <row r="31" spans="1:11">
      <c r="A31" s="152">
        <v>3</v>
      </c>
      <c r="B31" s="152" t="s">
        <v>73</v>
      </c>
      <c r="C31" s="130" t="s">
        <v>52</v>
      </c>
      <c r="D31" s="165">
        <v>2007</v>
      </c>
      <c r="H31" s="129" t="s">
        <v>179</v>
      </c>
      <c r="I31"/>
      <c r="J31"/>
      <c r="K31" s="165"/>
    </row>
    <row r="32" spans="1:11">
      <c r="C32" s="130"/>
      <c r="D32" s="165"/>
      <c r="H32" s="153">
        <v>1</v>
      </c>
      <c r="I32" s="126" t="s">
        <v>97</v>
      </c>
      <c r="J32" s="126" t="s">
        <v>52</v>
      </c>
      <c r="K32" s="164">
        <v>2006</v>
      </c>
    </row>
    <row r="33" spans="1:11">
      <c r="A33" s="152" t="s">
        <v>193</v>
      </c>
      <c r="C33" s="130"/>
      <c r="D33" s="165"/>
      <c r="H33" s="147">
        <v>2</v>
      </c>
      <c r="I33" s="125" t="s">
        <v>100</v>
      </c>
      <c r="J33" s="126" t="s">
        <v>46</v>
      </c>
      <c r="K33" s="161">
        <v>2005</v>
      </c>
    </row>
    <row r="34" spans="1:11">
      <c r="A34" s="152">
        <v>1</v>
      </c>
      <c r="B34" s="125" t="s">
        <v>71</v>
      </c>
      <c r="C34" s="126" t="s">
        <v>46</v>
      </c>
      <c r="D34" s="161">
        <v>2005</v>
      </c>
      <c r="H34" s="153">
        <v>3</v>
      </c>
      <c r="I34" s="130" t="s">
        <v>98</v>
      </c>
      <c r="J34" t="s">
        <v>99</v>
      </c>
      <c r="K34" s="167">
        <v>2007</v>
      </c>
    </row>
    <row r="35" spans="1:11">
      <c r="A35" s="152">
        <v>2</v>
      </c>
      <c r="B35" s="126" t="s">
        <v>63</v>
      </c>
      <c r="C35" s="126" t="s">
        <v>52</v>
      </c>
      <c r="D35" s="164">
        <v>2006</v>
      </c>
      <c r="H35"/>
      <c r="I35"/>
      <c r="J35"/>
      <c r="K35" s="165"/>
    </row>
    <row r="36" spans="1:11">
      <c r="A36" s="152">
        <v>3</v>
      </c>
      <c r="B36" s="152" t="s">
        <v>73</v>
      </c>
      <c r="C36" s="130" t="s">
        <v>52</v>
      </c>
      <c r="D36" s="165">
        <v>2007</v>
      </c>
      <c r="H36" s="129" t="s">
        <v>180</v>
      </c>
      <c r="I36"/>
      <c r="J36"/>
      <c r="K36" s="165"/>
    </row>
    <row r="37" spans="1:11">
      <c r="A37" s="152">
        <v>4</v>
      </c>
      <c r="B37" s="126" t="s">
        <v>69</v>
      </c>
      <c r="C37" s="129" t="s">
        <v>70</v>
      </c>
      <c r="D37" s="164">
        <v>2006</v>
      </c>
      <c r="H37" s="153">
        <v>1</v>
      </c>
      <c r="I37" s="126" t="s">
        <v>101</v>
      </c>
      <c r="J37" s="126" t="s">
        <v>52</v>
      </c>
      <c r="K37" s="164">
        <v>2005</v>
      </c>
    </row>
    <row r="38" spans="1:11">
      <c r="A38" s="152">
        <v>5</v>
      </c>
      <c r="B38" s="129" t="s">
        <v>66</v>
      </c>
      <c r="C38" s="129" t="s">
        <v>49</v>
      </c>
      <c r="D38" s="164">
        <v>2007</v>
      </c>
      <c r="H38" s="153">
        <v>2</v>
      </c>
      <c r="I38" s="139" t="s">
        <v>103</v>
      </c>
      <c r="J38" s="139" t="s">
        <v>48</v>
      </c>
      <c r="K38" s="163">
        <v>2005</v>
      </c>
    </row>
    <row r="39" spans="1:11">
      <c r="C39" s="130"/>
      <c r="D39" s="165"/>
      <c r="H39" s="148">
        <v>3</v>
      </c>
      <c r="I39" s="127" t="s">
        <v>195</v>
      </c>
      <c r="J39" s="127" t="s">
        <v>59</v>
      </c>
      <c r="K39" s="162">
        <v>2005</v>
      </c>
    </row>
    <row r="40" spans="1:11">
      <c r="C40" s="130"/>
      <c r="D40" s="165"/>
      <c r="K40" s="160"/>
    </row>
    <row r="41" spans="1:11">
      <c r="C41" s="130"/>
      <c r="D41" s="165"/>
      <c r="H41" s="152" t="s">
        <v>194</v>
      </c>
      <c r="K41" s="160"/>
    </row>
    <row r="42" spans="1:11">
      <c r="C42" s="130"/>
      <c r="D42" s="165"/>
      <c r="H42" s="152">
        <v>1</v>
      </c>
      <c r="I42" s="130" t="s">
        <v>96</v>
      </c>
      <c r="J42" s="130" t="s">
        <v>48</v>
      </c>
      <c r="K42" s="166">
        <v>2006</v>
      </c>
    </row>
    <row r="43" spans="1:11">
      <c r="C43" s="130"/>
      <c r="D43" s="165"/>
      <c r="H43" s="152">
        <v>2</v>
      </c>
      <c r="I43" s="139" t="s">
        <v>103</v>
      </c>
      <c r="J43" s="139" t="s">
        <v>48</v>
      </c>
      <c r="K43" s="163">
        <v>2005</v>
      </c>
    </row>
    <row r="44" spans="1:11">
      <c r="C44" s="130"/>
      <c r="D44" s="165"/>
      <c r="H44" s="152">
        <v>3</v>
      </c>
      <c r="I44" s="127" t="s">
        <v>195</v>
      </c>
      <c r="J44" s="127" t="s">
        <v>59</v>
      </c>
      <c r="K44" s="162">
        <v>2005</v>
      </c>
    </row>
    <row r="45" spans="1:11">
      <c r="C45" s="130"/>
      <c r="D45" s="165"/>
      <c r="H45" s="152">
        <v>3</v>
      </c>
      <c r="I45" s="126" t="s">
        <v>97</v>
      </c>
      <c r="J45" s="126" t="s">
        <v>52</v>
      </c>
      <c r="K45" s="164">
        <v>2006</v>
      </c>
    </row>
    <row r="46" spans="1:11">
      <c r="C46" s="130"/>
      <c r="D46" s="165"/>
      <c r="H46" s="152">
        <v>5</v>
      </c>
      <c r="I46" s="127" t="s">
        <v>196</v>
      </c>
      <c r="J46" s="127" t="s">
        <v>59</v>
      </c>
      <c r="K46" s="162">
        <v>2005</v>
      </c>
    </row>
    <row r="47" spans="1:11">
      <c r="C47" s="130"/>
      <c r="D47" s="165"/>
      <c r="H47" s="152">
        <v>5</v>
      </c>
      <c r="I47" s="126" t="s">
        <v>101</v>
      </c>
      <c r="J47" s="126" t="s">
        <v>52</v>
      </c>
      <c r="K47" s="164">
        <v>2005</v>
      </c>
    </row>
    <row r="48" spans="1:11">
      <c r="C48" s="130"/>
      <c r="D48" s="165"/>
      <c r="H48" s="152">
        <v>7</v>
      </c>
      <c r="I48" s="125" t="s">
        <v>100</v>
      </c>
      <c r="J48" s="126" t="s">
        <v>46</v>
      </c>
      <c r="K48" s="161">
        <v>2005</v>
      </c>
    </row>
    <row r="49" spans="3:11">
      <c r="C49" s="130"/>
      <c r="D49" s="165"/>
      <c r="H49" s="152">
        <v>7</v>
      </c>
      <c r="I49" s="125" t="s">
        <v>88</v>
      </c>
      <c r="J49" s="126" t="s">
        <v>46</v>
      </c>
      <c r="K49" s="161">
        <v>2006</v>
      </c>
    </row>
    <row r="50" spans="3:11">
      <c r="C50" s="130"/>
      <c r="D50" s="165"/>
      <c r="H50" s="152">
        <v>9</v>
      </c>
      <c r="I50" s="126" t="s">
        <v>92</v>
      </c>
      <c r="J50" s="126" t="s">
        <v>52</v>
      </c>
      <c r="K50" s="164">
        <v>2007</v>
      </c>
    </row>
    <row r="51" spans="3:11">
      <c r="C51" s="130"/>
      <c r="D51" s="165"/>
      <c r="H51" s="152">
        <v>9</v>
      </c>
      <c r="I51" s="126" t="s">
        <v>87</v>
      </c>
      <c r="J51" s="129" t="s">
        <v>70</v>
      </c>
      <c r="K51" s="164">
        <v>2006</v>
      </c>
    </row>
    <row r="52" spans="3:11">
      <c r="C52" s="130"/>
      <c r="D52" s="165"/>
    </row>
    <row r="53" spans="3:11">
      <c r="C53" s="130"/>
      <c r="D53" s="165"/>
    </row>
  </sheetData>
  <sortState ref="H16:K17">
    <sortCondition ref="H6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V16" sqref="V16"/>
    </sheetView>
  </sheetViews>
  <sheetFormatPr defaultRowHeight="12.75"/>
  <cols>
    <col min="1" max="1" width="10" customWidth="1"/>
    <col min="2" max="2" width="5.140625" customWidth="1"/>
    <col min="3" max="3" width="27.28515625" customWidth="1"/>
    <col min="4" max="4" width="11.5703125" customWidth="1"/>
  </cols>
  <sheetData>
    <row r="1" spans="1:11">
      <c r="A1" s="90" t="s">
        <v>54</v>
      </c>
      <c r="G1" s="32"/>
      <c r="I1" s="33"/>
    </row>
    <row r="2" spans="1:11">
      <c r="A2" s="90" t="s">
        <v>55</v>
      </c>
      <c r="G2" s="32"/>
      <c r="I2" s="33"/>
    </row>
    <row r="3" spans="1:11">
      <c r="B3" s="90"/>
      <c r="G3" s="32"/>
      <c r="I3" s="33"/>
    </row>
    <row r="4" spans="1:11" ht="20.25" customHeight="1">
      <c r="A4" s="91" t="s">
        <v>138</v>
      </c>
      <c r="B4" s="92" t="s">
        <v>139</v>
      </c>
      <c r="C4" s="93" t="s">
        <v>45</v>
      </c>
      <c r="G4" s="32"/>
      <c r="I4" s="33"/>
    </row>
    <row r="5" spans="1:11" ht="13.5" thickBot="1"/>
    <row r="6" spans="1:11" ht="15" customHeight="1">
      <c r="A6" s="108" t="s">
        <v>38</v>
      </c>
      <c r="B6" s="111" t="s">
        <v>10</v>
      </c>
      <c r="C6" s="112"/>
      <c r="D6" s="104" t="s">
        <v>11</v>
      </c>
      <c r="E6" s="115">
        <v>1</v>
      </c>
      <c r="F6" s="115">
        <v>2</v>
      </c>
      <c r="G6" s="115">
        <v>3</v>
      </c>
      <c r="H6" s="66" t="s">
        <v>12</v>
      </c>
      <c r="I6" s="66"/>
      <c r="J6" s="104" t="s">
        <v>37</v>
      </c>
      <c r="K6" s="106" t="s">
        <v>13</v>
      </c>
    </row>
    <row r="7" spans="1:11" ht="15" customHeight="1">
      <c r="A7" s="109"/>
      <c r="B7" s="113"/>
      <c r="C7" s="114"/>
      <c r="D7" s="105"/>
      <c r="E7" s="116"/>
      <c r="F7" s="116"/>
      <c r="G7" s="116"/>
      <c r="H7" s="61" t="s">
        <v>14</v>
      </c>
      <c r="I7" s="61" t="s">
        <v>15</v>
      </c>
      <c r="J7" s="105"/>
      <c r="K7" s="107"/>
    </row>
    <row r="8" spans="1:11" ht="22.5" customHeight="1">
      <c r="A8" s="109"/>
      <c r="B8" s="62">
        <v>1</v>
      </c>
      <c r="C8" s="132" t="s">
        <v>134</v>
      </c>
      <c r="D8" s="132" t="s">
        <v>90</v>
      </c>
      <c r="E8" s="63"/>
      <c r="F8" s="64"/>
      <c r="G8" s="64"/>
      <c r="H8" s="64"/>
      <c r="I8" s="64"/>
      <c r="J8" s="64"/>
      <c r="K8" s="67"/>
    </row>
    <row r="9" spans="1:11" ht="22.5" customHeight="1">
      <c r="A9" s="109"/>
      <c r="B9" s="62">
        <v>2</v>
      </c>
      <c r="C9" s="134" t="s">
        <v>135</v>
      </c>
      <c r="D9" s="134" t="s">
        <v>51</v>
      </c>
      <c r="E9" s="64"/>
      <c r="F9" s="63"/>
      <c r="G9" s="64"/>
      <c r="H9" s="64"/>
      <c r="I9" s="64"/>
      <c r="J9" s="64"/>
      <c r="K9" s="67"/>
    </row>
    <row r="10" spans="1:11" ht="22.5" customHeight="1" thickBot="1">
      <c r="A10" s="110"/>
      <c r="B10" s="68">
        <v>3</v>
      </c>
      <c r="C10" s="132" t="s">
        <v>136</v>
      </c>
      <c r="D10" s="132" t="s">
        <v>52</v>
      </c>
      <c r="E10" s="69"/>
      <c r="F10" s="69"/>
      <c r="G10" s="70"/>
      <c r="H10" s="69"/>
      <c r="I10" s="69"/>
      <c r="J10" s="69"/>
      <c r="K10" s="71"/>
    </row>
    <row r="11" spans="1:11" ht="15.75" thickBo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5" customHeight="1">
      <c r="A12" s="108" t="s">
        <v>39</v>
      </c>
      <c r="B12" s="111" t="s">
        <v>10</v>
      </c>
      <c r="C12" s="112"/>
      <c r="D12" s="104" t="s">
        <v>11</v>
      </c>
      <c r="E12" s="115">
        <v>1</v>
      </c>
      <c r="F12" s="115">
        <v>2</v>
      </c>
      <c r="G12" s="115">
        <v>3</v>
      </c>
      <c r="H12" s="66" t="s">
        <v>12</v>
      </c>
      <c r="I12" s="66"/>
      <c r="J12" s="104" t="s">
        <v>37</v>
      </c>
      <c r="K12" s="106" t="s">
        <v>13</v>
      </c>
    </row>
    <row r="13" spans="1:11" ht="15" customHeight="1">
      <c r="A13" s="109"/>
      <c r="B13" s="113"/>
      <c r="C13" s="114"/>
      <c r="D13" s="105"/>
      <c r="E13" s="116"/>
      <c r="F13" s="116"/>
      <c r="G13" s="116"/>
      <c r="H13" s="61" t="s">
        <v>14</v>
      </c>
      <c r="I13" s="61" t="s">
        <v>15</v>
      </c>
      <c r="J13" s="105"/>
      <c r="K13" s="107"/>
    </row>
    <row r="14" spans="1:11" ht="22.5" customHeight="1">
      <c r="A14" s="109"/>
      <c r="B14" s="81">
        <v>1</v>
      </c>
      <c r="C14" s="141" t="s">
        <v>137</v>
      </c>
      <c r="D14" s="141" t="s">
        <v>47</v>
      </c>
      <c r="E14" s="82"/>
      <c r="F14" s="83"/>
      <c r="G14" s="83"/>
      <c r="H14" s="83"/>
      <c r="I14" s="83"/>
      <c r="J14" s="83"/>
      <c r="K14" s="84"/>
    </row>
    <row r="15" spans="1:11" ht="22.5" customHeight="1">
      <c r="A15" s="109"/>
      <c r="B15" s="81">
        <v>2</v>
      </c>
      <c r="C15" s="141" t="s">
        <v>103</v>
      </c>
      <c r="D15" s="141" t="s">
        <v>48</v>
      </c>
      <c r="E15" s="83"/>
      <c r="F15" s="82"/>
      <c r="G15" s="83"/>
      <c r="H15" s="83"/>
      <c r="I15" s="83"/>
      <c r="J15" s="83"/>
      <c r="K15" s="84"/>
    </row>
    <row r="16" spans="1:11" ht="22.5" customHeight="1" thickBot="1">
      <c r="A16" s="110"/>
      <c r="B16" s="85">
        <v>3</v>
      </c>
      <c r="C16" s="133" t="s">
        <v>102</v>
      </c>
      <c r="D16" s="133" t="s">
        <v>59</v>
      </c>
      <c r="E16" s="86"/>
      <c r="F16" s="86"/>
      <c r="G16" s="87"/>
      <c r="H16" s="86"/>
      <c r="I16" s="86"/>
      <c r="J16" s="86"/>
      <c r="K16" s="88"/>
    </row>
    <row r="18" spans="1:11" ht="21.75" customHeight="1" thickBot="1">
      <c r="A18" s="89" t="s">
        <v>40</v>
      </c>
      <c r="B18" s="119"/>
      <c r="C18" s="119"/>
      <c r="D18" s="72"/>
      <c r="E18" s="72"/>
      <c r="F18" s="72"/>
      <c r="G18" s="72"/>
    </row>
    <row r="19" spans="1:11" ht="21.75" customHeight="1" thickBot="1">
      <c r="A19" s="89"/>
      <c r="B19" s="72"/>
      <c r="C19" s="72"/>
      <c r="D19" s="74"/>
      <c r="E19" s="72"/>
      <c r="F19" s="72"/>
      <c r="G19" s="72"/>
      <c r="H19" s="78" t="s">
        <v>4</v>
      </c>
      <c r="I19" s="121"/>
      <c r="J19" s="121"/>
      <c r="K19" s="122"/>
    </row>
    <row r="20" spans="1:11" ht="21.75" customHeight="1" thickBot="1">
      <c r="A20" s="89" t="s">
        <v>41</v>
      </c>
      <c r="B20" s="119"/>
      <c r="C20" s="120"/>
      <c r="D20" s="75"/>
      <c r="E20" s="75"/>
      <c r="F20" s="72"/>
      <c r="G20" s="72"/>
      <c r="H20" s="79" t="s">
        <v>5</v>
      </c>
      <c r="I20" s="123"/>
      <c r="J20" s="123"/>
      <c r="K20" s="124"/>
    </row>
    <row r="21" spans="1:11" ht="21.75" customHeight="1" thickBot="1">
      <c r="A21" s="89"/>
      <c r="B21" s="72"/>
      <c r="C21" s="72"/>
      <c r="D21" s="72"/>
      <c r="E21" s="74"/>
      <c r="F21" s="73"/>
      <c r="G21" s="72" t="s">
        <v>4</v>
      </c>
      <c r="H21" s="79" t="s">
        <v>6</v>
      </c>
      <c r="I21" s="123"/>
      <c r="J21" s="123"/>
      <c r="K21" s="124"/>
    </row>
    <row r="22" spans="1:11" ht="21.75" customHeight="1" thickBot="1">
      <c r="A22" s="89" t="s">
        <v>42</v>
      </c>
      <c r="B22" s="119"/>
      <c r="C22" s="119"/>
      <c r="D22" s="72"/>
      <c r="E22" s="75"/>
      <c r="F22" s="72"/>
      <c r="G22" s="72"/>
      <c r="H22" s="79" t="s">
        <v>44</v>
      </c>
      <c r="I22" s="123"/>
      <c r="J22" s="123"/>
      <c r="K22" s="124"/>
    </row>
    <row r="23" spans="1:11" ht="21.75" customHeight="1" thickBot="1">
      <c r="A23" s="89"/>
      <c r="B23" s="72"/>
      <c r="C23" s="72"/>
      <c r="D23" s="74"/>
      <c r="E23" s="75"/>
      <c r="F23" s="72"/>
      <c r="G23" s="72"/>
      <c r="H23" s="80" t="s">
        <v>7</v>
      </c>
      <c r="I23" s="117"/>
      <c r="J23" s="117"/>
      <c r="K23" s="118"/>
    </row>
    <row r="24" spans="1:11" ht="21.75" customHeight="1" thickBot="1">
      <c r="A24" s="89" t="s">
        <v>43</v>
      </c>
      <c r="B24" s="119"/>
      <c r="C24" s="120"/>
      <c r="D24" s="75"/>
      <c r="E24" s="72"/>
      <c r="F24" s="72"/>
      <c r="G24" s="72"/>
      <c r="H24" s="77"/>
    </row>
    <row r="25" spans="1:11" ht="21.75" customHeight="1">
      <c r="A25" s="72"/>
      <c r="B25" s="72"/>
      <c r="C25" s="72"/>
      <c r="D25" s="72"/>
      <c r="E25" s="72"/>
      <c r="F25" s="72"/>
      <c r="G25" s="72"/>
    </row>
    <row r="26" spans="1:11" ht="21.75" customHeight="1" thickBot="1">
      <c r="A26" s="72"/>
      <c r="B26" s="119"/>
      <c r="C26" s="119"/>
      <c r="D26" s="72"/>
      <c r="E26" s="72"/>
      <c r="F26" s="72"/>
      <c r="G26" s="72"/>
    </row>
    <row r="27" spans="1:11" ht="21.75" customHeight="1" thickBot="1">
      <c r="A27" s="72"/>
      <c r="B27" s="72"/>
      <c r="C27" s="72"/>
      <c r="D27" s="74"/>
      <c r="E27" s="73"/>
      <c r="F27" s="73"/>
      <c r="G27" s="72" t="s">
        <v>6</v>
      </c>
    </row>
    <row r="28" spans="1:11" ht="21.75" customHeight="1" thickBot="1">
      <c r="A28" s="72"/>
      <c r="B28" s="119"/>
      <c r="C28" s="120"/>
      <c r="D28" s="75"/>
      <c r="E28" s="72"/>
      <c r="F28" s="72"/>
      <c r="G28" s="72"/>
    </row>
    <row r="29" spans="1:11" ht="20.25">
      <c r="A29" s="76"/>
      <c r="B29" s="76"/>
      <c r="C29" s="76"/>
      <c r="D29" s="76"/>
      <c r="E29" s="76"/>
      <c r="F29" s="76"/>
      <c r="G29" s="76"/>
    </row>
  </sheetData>
  <mergeCells count="27">
    <mergeCell ref="I23:K23"/>
    <mergeCell ref="B24:C24"/>
    <mergeCell ref="B26:C26"/>
    <mergeCell ref="B28:C28"/>
    <mergeCell ref="B18:C18"/>
    <mergeCell ref="I19:K19"/>
    <mergeCell ref="B20:C20"/>
    <mergeCell ref="I20:K20"/>
    <mergeCell ref="I21:K21"/>
    <mergeCell ref="B22:C22"/>
    <mergeCell ref="I22:K22"/>
    <mergeCell ref="J6:J7"/>
    <mergeCell ref="K6:K7"/>
    <mergeCell ref="A12:A16"/>
    <mergeCell ref="B12:C13"/>
    <mergeCell ref="D12:D13"/>
    <mergeCell ref="E12:E13"/>
    <mergeCell ref="F12:F13"/>
    <mergeCell ref="G12:G13"/>
    <mergeCell ref="J12:J13"/>
    <mergeCell ref="K12:K13"/>
    <mergeCell ref="A6:A10"/>
    <mergeCell ref="B6:C7"/>
    <mergeCell ref="D6:D7"/>
    <mergeCell ref="E6:E7"/>
    <mergeCell ref="F6:F7"/>
    <mergeCell ref="G6:G7"/>
  </mergeCells>
  <pageMargins left="0.70866141732283472" right="0.70866141732283472" top="0.31" bottom="0.16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H7" sqref="H7:K19"/>
    </sheetView>
  </sheetViews>
  <sheetFormatPr defaultColWidth="9.140625" defaultRowHeight="12.95" customHeight="1"/>
  <cols>
    <col min="1" max="1" width="3.7109375" style="1" customWidth="1"/>
    <col min="2" max="2" width="26" style="2" customWidth="1"/>
    <col min="3" max="5" width="26" style="3" customWidth="1"/>
    <col min="6" max="6" width="18.7109375" style="2" customWidth="1"/>
    <col min="7" max="7" width="11.85546875" style="2" customWidth="1"/>
    <col min="8" max="8" width="6.140625" style="2" customWidth="1"/>
    <col min="9" max="9" width="6.140625" style="2" hidden="1" customWidth="1"/>
    <col min="10" max="10" width="20.7109375" style="2" customWidth="1"/>
    <col min="11" max="11" width="18.5703125" style="2" customWidth="1"/>
    <col min="12" max="12" width="3.7109375" style="2" customWidth="1"/>
    <col min="13" max="13" width="20.7109375" style="2" customWidth="1"/>
    <col min="14" max="14" width="3.7109375" style="2" customWidth="1"/>
    <col min="15" max="16384" width="9.140625" style="2"/>
  </cols>
  <sheetData>
    <row r="1" spans="1:15" customFormat="1" ht="12.75">
      <c r="A1" s="90" t="s">
        <v>54</v>
      </c>
      <c r="G1" s="32"/>
      <c r="I1" s="33"/>
    </row>
    <row r="2" spans="1:15" customFormat="1" ht="12.75">
      <c r="A2" s="90" t="s">
        <v>55</v>
      </c>
      <c r="G2" s="32"/>
      <c r="I2" s="33"/>
    </row>
    <row r="3" spans="1:15" customFormat="1" ht="12.75">
      <c r="B3" s="90"/>
      <c r="G3" s="32"/>
      <c r="I3" s="33"/>
    </row>
    <row r="4" spans="1:15" customFormat="1" ht="20.25" customHeight="1">
      <c r="A4" s="91" t="s">
        <v>138</v>
      </c>
      <c r="B4" s="92" t="s">
        <v>53</v>
      </c>
      <c r="C4" s="93" t="s">
        <v>45</v>
      </c>
      <c r="G4" s="32"/>
      <c r="I4" s="33"/>
    </row>
    <row r="6" spans="1:15" ht="12.95" customHeight="1">
      <c r="A6" s="4">
        <v>1</v>
      </c>
      <c r="B6" s="6" t="str">
        <f t="shared" ref="B6:B21" si="0">VLOOKUP(A6,$H$7:$I$22,2,TRUE)</f>
        <v>Olavi Reilent Nipi</v>
      </c>
      <c r="C6" s="10"/>
      <c r="H6" s="4" t="s">
        <v>0</v>
      </c>
      <c r="I6" s="4"/>
      <c r="J6" s="5" t="s">
        <v>1</v>
      </c>
      <c r="K6" s="6" t="s">
        <v>11</v>
      </c>
      <c r="L6" s="7"/>
      <c r="M6" s="7"/>
      <c r="N6" s="7"/>
      <c r="O6" s="7"/>
    </row>
    <row r="7" spans="1:15" ht="12.95" customHeight="1">
      <c r="A7" s="4">
        <v>9</v>
      </c>
      <c r="B7" s="6" t="str">
        <f t="shared" si="0"/>
        <v>Jaan Kuusik Juhan</v>
      </c>
      <c r="C7" s="17"/>
      <c r="D7" s="14"/>
      <c r="H7" s="6">
        <v>1</v>
      </c>
      <c r="I7" s="6" t="str">
        <f>CONCATENATE(J7," ",K7)</f>
        <v>Olavi Reilent Nipi</v>
      </c>
      <c r="J7" s="60" t="s">
        <v>103</v>
      </c>
      <c r="K7" s="60" t="s">
        <v>48</v>
      </c>
      <c r="L7" s="7"/>
      <c r="M7" s="7"/>
      <c r="N7" s="7"/>
      <c r="O7" s="7"/>
    </row>
    <row r="8" spans="1:15" ht="12.95" customHeight="1">
      <c r="A8" s="4">
        <v>5</v>
      </c>
      <c r="B8" s="6" t="str">
        <f t="shared" si="0"/>
        <v>Eerik Pank Lääneranna</v>
      </c>
      <c r="C8" s="16"/>
      <c r="D8" s="17"/>
      <c r="H8" s="6">
        <v>2</v>
      </c>
      <c r="I8" s="6" t="str">
        <f t="shared" ref="I8:I22" si="1">CONCATENATE(J8," ",K8)</f>
        <v>Marten Kuus Nipi</v>
      </c>
      <c r="J8" s="60" t="s">
        <v>96</v>
      </c>
      <c r="K8" s="60" t="s">
        <v>48</v>
      </c>
      <c r="L8" s="7"/>
      <c r="M8" s="7"/>
      <c r="N8" s="7"/>
      <c r="O8" s="7"/>
    </row>
    <row r="9" spans="1:15" ht="12.95" customHeight="1">
      <c r="A9" s="4">
        <v>13</v>
      </c>
      <c r="B9" s="6" t="str">
        <f t="shared" si="0"/>
        <v>Olavi Laisarv Tapa</v>
      </c>
      <c r="D9" s="19"/>
      <c r="E9" s="20"/>
      <c r="H9" s="6">
        <v>3</v>
      </c>
      <c r="I9" s="6" t="str">
        <f t="shared" si="1"/>
        <v>Penno Pall Nipi</v>
      </c>
      <c r="J9" s="60" t="s">
        <v>114</v>
      </c>
      <c r="K9" s="60" t="s">
        <v>48</v>
      </c>
      <c r="L9" s="7"/>
      <c r="M9" s="7"/>
      <c r="N9" s="7"/>
      <c r="O9" s="7"/>
    </row>
    <row r="10" spans="1:15" ht="12.95" customHeight="1">
      <c r="A10" s="4">
        <v>3</v>
      </c>
      <c r="B10" s="6" t="str">
        <f t="shared" si="0"/>
        <v>Penno Pall Nipi</v>
      </c>
      <c r="C10" s="10"/>
      <c r="D10" s="19"/>
      <c r="E10" s="13"/>
      <c r="H10" s="6">
        <v>4</v>
      </c>
      <c r="I10" s="6" t="str">
        <f t="shared" si="1"/>
        <v>Robyn Paulberg Leo</v>
      </c>
      <c r="J10" s="60" t="s">
        <v>131</v>
      </c>
      <c r="K10" s="60" t="s">
        <v>112</v>
      </c>
      <c r="L10" s="7"/>
      <c r="M10" s="7"/>
      <c r="N10" s="7"/>
      <c r="O10" s="7"/>
    </row>
    <row r="11" spans="1:15" ht="12.95" customHeight="1">
      <c r="A11" s="4">
        <v>11</v>
      </c>
      <c r="B11" s="6" t="str">
        <f t="shared" si="0"/>
        <v>Elari Piksar Tapa</v>
      </c>
      <c r="C11" s="17"/>
      <c r="D11" s="16"/>
      <c r="E11" s="19"/>
      <c r="H11" s="6">
        <v>5</v>
      </c>
      <c r="I11" s="6" t="str">
        <f t="shared" si="1"/>
        <v>Eerik Pank Lääneranna</v>
      </c>
      <c r="J11" s="60" t="s">
        <v>134</v>
      </c>
      <c r="K11" s="60" t="s">
        <v>90</v>
      </c>
      <c r="L11" s="7"/>
      <c r="M11" s="7"/>
      <c r="N11" s="7"/>
      <c r="O11" s="7"/>
    </row>
    <row r="12" spans="1:15" ht="12.95" customHeight="1">
      <c r="A12" s="4">
        <v>7</v>
      </c>
      <c r="B12" s="6" t="str">
        <f t="shared" si="0"/>
        <v>Sander Roosileht Juhan</v>
      </c>
      <c r="C12" s="16"/>
      <c r="E12" s="19"/>
      <c r="H12" s="6">
        <v>6</v>
      </c>
      <c r="I12" s="6" t="str">
        <f t="shared" si="1"/>
        <v>Xsander Solbaja Sumotori</v>
      </c>
      <c r="J12" s="60" t="s">
        <v>135</v>
      </c>
      <c r="K12" s="60" t="s">
        <v>51</v>
      </c>
      <c r="L12" s="7"/>
      <c r="M12" s="7"/>
      <c r="N12" s="7"/>
      <c r="O12" s="7"/>
    </row>
    <row r="13" spans="1:15" ht="12.95" customHeight="1">
      <c r="A13" s="4">
        <v>15</v>
      </c>
      <c r="B13" s="6" t="str">
        <f t="shared" si="0"/>
        <v xml:space="preserve"> </v>
      </c>
      <c r="E13" s="19"/>
      <c r="F13" s="28"/>
      <c r="H13" s="6">
        <v>7</v>
      </c>
      <c r="I13" s="6" t="str">
        <f t="shared" si="1"/>
        <v>Sander Roosileht Juhan</v>
      </c>
      <c r="J13" s="60" t="s">
        <v>190</v>
      </c>
      <c r="K13" s="60" t="s">
        <v>46</v>
      </c>
      <c r="L13" s="7"/>
      <c r="M13" s="7"/>
      <c r="N13" s="7"/>
      <c r="O13" s="7"/>
    </row>
    <row r="14" spans="1:15" ht="12.95" customHeight="1">
      <c r="A14" s="4">
        <v>2</v>
      </c>
      <c r="B14" s="6" t="str">
        <f t="shared" si="0"/>
        <v>Marten Kuus Nipi</v>
      </c>
      <c r="C14" s="10"/>
      <c r="E14" s="19"/>
      <c r="F14" s="23" t="s">
        <v>2</v>
      </c>
      <c r="H14" s="6">
        <v>8</v>
      </c>
      <c r="I14" s="6" t="str">
        <f t="shared" si="1"/>
        <v>Tiit Kuusik Juhan</v>
      </c>
      <c r="J14" s="60" t="s">
        <v>191</v>
      </c>
      <c r="K14" s="60" t="s">
        <v>46</v>
      </c>
      <c r="L14" s="7"/>
      <c r="M14" s="7"/>
      <c r="N14" s="7"/>
      <c r="O14" s="7"/>
    </row>
    <row r="15" spans="1:15" ht="12.95" customHeight="1">
      <c r="A15" s="4">
        <v>10</v>
      </c>
      <c r="B15" s="6" t="str">
        <f t="shared" si="0"/>
        <v>Hannes Välis Juhan</v>
      </c>
      <c r="C15" s="17"/>
      <c r="D15" s="14"/>
      <c r="E15" s="19"/>
      <c r="F15" s="7"/>
      <c r="H15" s="6">
        <v>9</v>
      </c>
      <c r="I15" s="6" t="str">
        <f t="shared" si="1"/>
        <v>Jaan Kuusik Juhan</v>
      </c>
      <c r="J15" s="60" t="s">
        <v>126</v>
      </c>
      <c r="K15" s="6" t="s">
        <v>46</v>
      </c>
      <c r="L15" s="7"/>
      <c r="M15" s="7"/>
      <c r="N15" s="7"/>
      <c r="O15" s="7"/>
    </row>
    <row r="16" spans="1:15" ht="12.95" customHeight="1">
      <c r="A16" s="4">
        <v>6</v>
      </c>
      <c r="B16" s="6" t="str">
        <f t="shared" si="0"/>
        <v>Xsander Solbaja Sumotori</v>
      </c>
      <c r="C16" s="16"/>
      <c r="D16" s="17"/>
      <c r="E16" s="19"/>
      <c r="F16" s="7"/>
      <c r="H16" s="6">
        <v>10</v>
      </c>
      <c r="I16" s="6" t="str">
        <f t="shared" si="1"/>
        <v>Hannes Välis Juhan</v>
      </c>
      <c r="J16" s="60" t="s">
        <v>192</v>
      </c>
      <c r="K16" s="6" t="s">
        <v>46</v>
      </c>
      <c r="L16" s="7"/>
      <c r="M16" s="7"/>
      <c r="N16" s="7"/>
      <c r="O16" s="7"/>
    </row>
    <row r="17" spans="1:15" ht="12.95" customHeight="1">
      <c r="A17" s="4">
        <v>14</v>
      </c>
      <c r="B17" s="6" t="str">
        <f t="shared" si="0"/>
        <v xml:space="preserve"> </v>
      </c>
      <c r="D17" s="19"/>
      <c r="E17" s="16"/>
      <c r="F17" s="7"/>
      <c r="H17" s="6">
        <v>11</v>
      </c>
      <c r="I17" s="6" t="str">
        <f t="shared" si="1"/>
        <v>Elari Piksar Tapa</v>
      </c>
      <c r="J17" s="60" t="s">
        <v>137</v>
      </c>
      <c r="K17" s="6" t="s">
        <v>47</v>
      </c>
      <c r="L17" s="7"/>
      <c r="M17" s="7"/>
      <c r="N17" s="7"/>
      <c r="O17" s="7"/>
    </row>
    <row r="18" spans="1:15" ht="12.95" customHeight="1">
      <c r="A18" s="4">
        <v>4</v>
      </c>
      <c r="B18" s="6" t="str">
        <f t="shared" si="0"/>
        <v>Robyn Paulberg Leo</v>
      </c>
      <c r="C18" s="10"/>
      <c r="D18" s="19"/>
      <c r="E18" s="10"/>
      <c r="F18" s="7"/>
      <c r="H18" s="6">
        <v>12</v>
      </c>
      <c r="I18" s="6" t="str">
        <f t="shared" si="1"/>
        <v>Valter Kaima Tapa</v>
      </c>
      <c r="J18" s="60" t="s">
        <v>125</v>
      </c>
      <c r="K18" s="6" t="s">
        <v>47</v>
      </c>
      <c r="L18" s="7"/>
      <c r="M18" s="7"/>
      <c r="N18" s="7"/>
      <c r="O18" s="7"/>
    </row>
    <row r="19" spans="1:15" ht="12.95" customHeight="1">
      <c r="A19" s="4">
        <v>12</v>
      </c>
      <c r="B19" s="6" t="str">
        <f t="shared" si="0"/>
        <v>Valter Kaima Tapa</v>
      </c>
      <c r="C19" s="17"/>
      <c r="D19" s="29"/>
      <c r="E19" s="10"/>
      <c r="F19" s="7"/>
      <c r="H19" s="6">
        <v>13</v>
      </c>
      <c r="I19" s="6" t="str">
        <f t="shared" si="1"/>
        <v>Olavi Laisarv Tapa</v>
      </c>
      <c r="J19" s="60" t="s">
        <v>124</v>
      </c>
      <c r="K19" s="6" t="s">
        <v>47</v>
      </c>
      <c r="L19" s="7"/>
      <c r="M19" s="7"/>
      <c r="N19" s="7"/>
      <c r="O19" s="7"/>
    </row>
    <row r="20" spans="1:15" ht="12.95" customHeight="1">
      <c r="A20" s="4">
        <v>8</v>
      </c>
      <c r="B20" s="6" t="str">
        <f t="shared" si="0"/>
        <v>Tiit Kuusik Juhan</v>
      </c>
      <c r="C20" s="30"/>
      <c r="E20" s="10"/>
      <c r="F20" s="7"/>
      <c r="H20" s="6">
        <v>14</v>
      </c>
      <c r="I20" s="6" t="str">
        <f t="shared" si="1"/>
        <v xml:space="preserve"> </v>
      </c>
      <c r="J20" s="60"/>
      <c r="K20" s="6"/>
      <c r="L20" s="7"/>
      <c r="M20" s="7"/>
      <c r="N20" s="7"/>
      <c r="O20" s="7"/>
    </row>
    <row r="21" spans="1:15" ht="12.95" customHeight="1">
      <c r="A21" s="4">
        <v>16</v>
      </c>
      <c r="B21" s="6" t="str">
        <f t="shared" si="0"/>
        <v xml:space="preserve"> </v>
      </c>
      <c r="E21" s="10"/>
      <c r="F21" s="7"/>
      <c r="H21" s="6">
        <v>15</v>
      </c>
      <c r="I21" s="6" t="str">
        <f t="shared" si="1"/>
        <v xml:space="preserve"> </v>
      </c>
      <c r="J21" s="60"/>
      <c r="K21" s="6"/>
      <c r="L21" s="7"/>
      <c r="M21" s="7"/>
      <c r="N21" s="7"/>
      <c r="O21" s="7"/>
    </row>
    <row r="22" spans="1:15" ht="12.95" customHeight="1">
      <c r="A22" s="24"/>
      <c r="B22" s="7" t="s">
        <v>3</v>
      </c>
      <c r="E22" s="10"/>
      <c r="F22" s="7"/>
      <c r="H22" s="6">
        <v>16</v>
      </c>
      <c r="I22" s="6" t="str">
        <f t="shared" si="1"/>
        <v xml:space="preserve"> </v>
      </c>
      <c r="J22" s="60"/>
      <c r="K22" s="6"/>
      <c r="L22" s="7"/>
      <c r="M22" s="7"/>
      <c r="N22" s="7"/>
      <c r="O22" s="7"/>
    </row>
    <row r="23" spans="1:15" ht="12.95" customHeight="1">
      <c r="A23" s="24"/>
      <c r="B23" s="7"/>
      <c r="C23" s="10"/>
      <c r="D23" s="10"/>
      <c r="E23" s="10"/>
      <c r="F23" s="7"/>
      <c r="K23" s="7"/>
      <c r="L23" s="7"/>
      <c r="M23" s="7"/>
      <c r="N23" s="7"/>
      <c r="O23" s="7"/>
    </row>
    <row r="24" spans="1:15" ht="12.95" customHeight="1">
      <c r="A24" s="24"/>
      <c r="B24" s="7"/>
      <c r="C24" s="10"/>
      <c r="D24" s="10"/>
      <c r="E24" s="10"/>
      <c r="G24" s="7"/>
      <c r="K24" s="7"/>
      <c r="L24" s="7"/>
      <c r="M24" s="7"/>
      <c r="N24" s="7"/>
      <c r="O24" s="7"/>
    </row>
    <row r="25" spans="1:15" ht="12.95" customHeight="1">
      <c r="A25" s="24"/>
      <c r="B25" s="17"/>
      <c r="C25" s="20"/>
      <c r="E25" s="2"/>
      <c r="G25" s="7"/>
      <c r="K25" s="7"/>
      <c r="L25" s="7"/>
      <c r="M25" s="7"/>
      <c r="N25" s="7"/>
      <c r="O25" s="7"/>
    </row>
    <row r="26" spans="1:15" ht="12.95" customHeight="1">
      <c r="A26" s="24"/>
      <c r="B26" s="16"/>
      <c r="C26" s="17"/>
      <c r="E26" s="2"/>
      <c r="G26" s="7"/>
      <c r="K26" s="7"/>
      <c r="L26" s="7"/>
      <c r="M26" s="7"/>
      <c r="N26" s="7"/>
      <c r="O26" s="7"/>
    </row>
    <row r="27" spans="1:15" ht="12.95" customHeight="1">
      <c r="A27" s="24"/>
      <c r="B27" s="10"/>
      <c r="C27" s="19"/>
      <c r="D27" s="20"/>
      <c r="E27" s="2"/>
      <c r="G27" s="7"/>
      <c r="H27" s="7"/>
      <c r="I27" s="7"/>
      <c r="J27" s="7"/>
      <c r="K27" s="7"/>
      <c r="L27" s="7"/>
      <c r="M27" s="7"/>
      <c r="N27" s="7"/>
      <c r="O27" s="7"/>
    </row>
    <row r="28" spans="1:15" ht="12.95" customHeight="1">
      <c r="A28" s="24"/>
      <c r="B28" s="14"/>
      <c r="C28" s="19"/>
      <c r="D28" s="17"/>
      <c r="E28" s="28"/>
      <c r="G28" s="7"/>
      <c r="H28" s="7"/>
      <c r="I28" s="7"/>
      <c r="J28" s="7"/>
      <c r="K28" s="7"/>
      <c r="L28" s="7"/>
      <c r="M28" s="7"/>
      <c r="N28" s="7"/>
      <c r="O28" s="7"/>
    </row>
    <row r="29" spans="1:15" ht="12.95" customHeight="1">
      <c r="B29" s="17"/>
      <c r="C29" s="16"/>
      <c r="D29" s="19"/>
      <c r="E29" s="31" t="s">
        <v>9</v>
      </c>
      <c r="G29" s="7"/>
      <c r="H29" s="7"/>
      <c r="I29" s="7"/>
    </row>
    <row r="30" spans="1:15" ht="12.95" customHeight="1">
      <c r="A30" s="24"/>
      <c r="B30" s="16"/>
      <c r="D30" s="19"/>
      <c r="E30" s="2"/>
      <c r="G30" s="7"/>
      <c r="H30" s="7"/>
      <c r="I30" s="7"/>
    </row>
    <row r="31" spans="1:15" ht="12.95" customHeight="1">
      <c r="A31" s="24"/>
      <c r="B31" s="3"/>
      <c r="D31" s="16"/>
      <c r="E31" s="2"/>
      <c r="G31" s="7"/>
      <c r="H31" s="7"/>
      <c r="I31" s="7"/>
    </row>
    <row r="32" spans="1:15" ht="12.95" customHeight="1">
      <c r="B32" s="10"/>
      <c r="C32" s="10"/>
      <c r="E32" s="2"/>
    </row>
    <row r="33" spans="1:14" ht="12">
      <c r="A33" s="24"/>
      <c r="B33" s="14"/>
      <c r="C33" s="10"/>
      <c r="D33" s="10"/>
      <c r="E33" s="7"/>
    </row>
    <row r="34" spans="1:14" ht="12">
      <c r="A34" s="24"/>
      <c r="B34" s="17"/>
      <c r="C34" s="20"/>
      <c r="E34" s="2"/>
      <c r="F34" s="7"/>
    </row>
    <row r="35" spans="1:14" ht="12">
      <c r="A35" s="24"/>
      <c r="B35" s="16"/>
      <c r="C35" s="17"/>
      <c r="E35" s="2"/>
    </row>
    <row r="36" spans="1:14" ht="12">
      <c r="A36" s="24"/>
      <c r="B36" s="10"/>
      <c r="C36" s="19"/>
      <c r="D36" s="20"/>
      <c r="E36" s="2"/>
      <c r="G36" s="7"/>
      <c r="H36" s="7"/>
      <c r="I36" s="7"/>
      <c r="J36" s="7"/>
      <c r="L36" s="7"/>
      <c r="M36" s="7"/>
      <c r="N36" s="7"/>
    </row>
    <row r="37" spans="1:14" ht="12.75" thickBot="1">
      <c r="A37" s="24"/>
      <c r="B37" s="14"/>
      <c r="C37" s="19"/>
      <c r="D37" s="17"/>
      <c r="E37" s="28"/>
      <c r="G37" s="7"/>
      <c r="H37" s="7"/>
      <c r="I37" s="7"/>
      <c r="J37" s="7"/>
      <c r="L37" s="7"/>
      <c r="M37" s="7"/>
      <c r="N37" s="7"/>
    </row>
    <row r="38" spans="1:14" ht="12">
      <c r="A38" s="24"/>
      <c r="B38" s="17"/>
      <c r="C38" s="16"/>
      <c r="D38" s="19"/>
      <c r="E38" s="31" t="s">
        <v>9</v>
      </c>
      <c r="G38" s="7"/>
      <c r="H38" s="7"/>
      <c r="I38" s="25" t="s">
        <v>4</v>
      </c>
      <c r="J38" s="56"/>
      <c r="K38" s="57"/>
      <c r="L38" s="7"/>
      <c r="M38" s="7"/>
      <c r="N38" s="7"/>
    </row>
    <row r="39" spans="1:14" ht="12">
      <c r="A39" s="24"/>
      <c r="B39" s="16"/>
      <c r="D39" s="19"/>
      <c r="E39" s="2"/>
      <c r="G39" s="7"/>
      <c r="H39" s="7"/>
      <c r="I39" s="26" t="s">
        <v>5</v>
      </c>
      <c r="J39" s="58"/>
      <c r="K39" s="59"/>
      <c r="L39" s="7"/>
      <c r="M39" s="7"/>
      <c r="N39" s="7"/>
    </row>
    <row r="40" spans="1:14" ht="12">
      <c r="A40" s="24"/>
      <c r="B40" s="3"/>
      <c r="D40" s="16"/>
      <c r="E40" s="2"/>
      <c r="G40" s="7"/>
      <c r="H40" s="7"/>
      <c r="I40" s="26" t="s">
        <v>6</v>
      </c>
      <c r="J40" s="58"/>
      <c r="K40" s="59"/>
    </row>
    <row r="41" spans="1:14" ht="12">
      <c r="A41" s="24"/>
      <c r="C41" s="2"/>
      <c r="D41" s="2"/>
      <c r="E41" s="2"/>
      <c r="G41" s="7"/>
      <c r="H41" s="7"/>
      <c r="I41" s="26" t="s">
        <v>6</v>
      </c>
      <c r="J41" s="58"/>
      <c r="K41" s="59"/>
    </row>
    <row r="42" spans="1:14" ht="12">
      <c r="A42" s="24"/>
      <c r="C42" s="2"/>
      <c r="D42" s="2"/>
      <c r="E42" s="2"/>
      <c r="G42" s="7"/>
      <c r="H42" s="7"/>
      <c r="I42" s="26" t="s">
        <v>7</v>
      </c>
      <c r="J42" s="58"/>
      <c r="K42" s="59"/>
      <c r="M42" s="7"/>
      <c r="N42" s="7"/>
    </row>
    <row r="43" spans="1:14" ht="12">
      <c r="A43" s="24"/>
      <c r="C43" s="2"/>
      <c r="D43" s="2"/>
      <c r="E43" s="2"/>
      <c r="G43" s="7"/>
      <c r="H43" s="7"/>
      <c r="I43" s="26" t="s">
        <v>7</v>
      </c>
      <c r="J43" s="58"/>
      <c r="K43" s="59"/>
      <c r="L43" s="7"/>
      <c r="M43" s="7"/>
      <c r="N43" s="7"/>
    </row>
    <row r="44" spans="1:14" ht="12">
      <c r="A44" s="24"/>
      <c r="C44" s="2"/>
      <c r="D44" s="2"/>
      <c r="E44" s="2"/>
      <c r="G44" s="7"/>
      <c r="H44" s="7"/>
      <c r="I44" s="26" t="s">
        <v>8</v>
      </c>
      <c r="J44" s="58"/>
      <c r="K44" s="59"/>
      <c r="L44" s="7"/>
      <c r="M44" s="7"/>
      <c r="N44" s="7"/>
    </row>
    <row r="45" spans="1:14" ht="12">
      <c r="A45" s="24"/>
      <c r="C45" s="2"/>
      <c r="D45" s="2"/>
      <c r="E45" s="2"/>
      <c r="G45" s="7"/>
      <c r="H45" s="7"/>
      <c r="I45" s="26" t="s">
        <v>8</v>
      </c>
      <c r="J45" s="58"/>
      <c r="K45" s="59"/>
      <c r="L45" s="7"/>
      <c r="M45" s="7"/>
      <c r="N45" s="7"/>
    </row>
    <row r="46" spans="1:14" ht="12">
      <c r="A46" s="24"/>
      <c r="C46" s="2"/>
      <c r="D46" s="2"/>
      <c r="E46" s="2"/>
      <c r="G46" s="7"/>
      <c r="H46" s="7"/>
      <c r="I46" s="7"/>
      <c r="J46" s="7"/>
      <c r="K46" s="7"/>
      <c r="L46" s="7"/>
      <c r="M46" s="7"/>
      <c r="N46" s="7"/>
    </row>
    <row r="47" spans="1:14" ht="12">
      <c r="A47" s="24"/>
      <c r="C47" s="2"/>
      <c r="D47" s="2"/>
      <c r="E47" s="2"/>
      <c r="G47" s="7"/>
      <c r="H47" s="7"/>
      <c r="I47" s="7"/>
      <c r="J47" s="7"/>
      <c r="K47" s="7"/>
      <c r="L47" s="7"/>
      <c r="M47" s="7"/>
      <c r="N47" s="7"/>
    </row>
    <row r="48" spans="1:14" ht="12">
      <c r="A48" s="24"/>
      <c r="C48" s="2"/>
      <c r="D48" s="2"/>
      <c r="E48" s="2"/>
      <c r="G48" s="7"/>
      <c r="H48" s="7"/>
      <c r="I48" s="7"/>
      <c r="J48" s="7"/>
      <c r="K48" s="7"/>
      <c r="L48" s="7"/>
      <c r="M48" s="7"/>
      <c r="N48" s="7"/>
    </row>
    <row r="49" spans="2:14" ht="12">
      <c r="C49" s="2"/>
      <c r="D49" s="2"/>
      <c r="E49" s="2"/>
      <c r="G49" s="7"/>
      <c r="H49" s="7"/>
      <c r="I49" s="7"/>
      <c r="J49" s="7"/>
      <c r="K49" s="7"/>
      <c r="L49" s="7"/>
      <c r="M49" s="7"/>
      <c r="N49" s="7"/>
    </row>
    <row r="50" spans="2:14" ht="12">
      <c r="C50" s="2"/>
      <c r="D50" s="2"/>
      <c r="E50" s="2"/>
      <c r="G50" s="7"/>
      <c r="H50" s="7"/>
      <c r="I50" s="7"/>
      <c r="J50" s="7"/>
      <c r="K50" s="7"/>
      <c r="L50" s="7"/>
      <c r="M50" s="7"/>
      <c r="N50" s="7"/>
    </row>
    <row r="51" spans="2:14" ht="12">
      <c r="B51" s="10"/>
      <c r="C51" s="10"/>
      <c r="E51" s="2"/>
      <c r="G51" s="7"/>
      <c r="H51" s="7"/>
      <c r="I51" s="7"/>
      <c r="J51" s="7"/>
      <c r="K51" s="7"/>
      <c r="L51" s="7"/>
      <c r="M51" s="7"/>
      <c r="N51" s="7"/>
    </row>
    <row r="52" spans="2:14" ht="12">
      <c r="G52" s="7"/>
      <c r="H52" s="7"/>
      <c r="I52" s="7"/>
      <c r="J52" s="7"/>
      <c r="K52" s="7"/>
      <c r="L52" s="7"/>
      <c r="M52" s="7"/>
      <c r="N52" s="7"/>
    </row>
  </sheetData>
  <conditionalFormatting sqref="B6:B21">
    <cfRule type="cellIs" dxfId="2" priority="1" stopIfTrue="1" operator="equal">
      <formula>0</formula>
    </cfRule>
  </conditionalFormatting>
  <pageMargins left="0.70866141732283472" right="0.70866141732283472" top="0.28000000000000003" bottom="0.34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I44" sqref="I44"/>
    </sheetView>
  </sheetViews>
  <sheetFormatPr defaultRowHeight="12.75"/>
  <cols>
    <col min="1" max="1" width="3" customWidth="1"/>
    <col min="2" max="2" width="15.140625" customWidth="1"/>
    <col min="3" max="3" width="12.5703125" customWidth="1"/>
    <col min="4" max="10" width="7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104</v>
      </c>
      <c r="C4" s="92">
        <v>55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17.25" customHeight="1">
      <c r="A8" s="40">
        <v>1</v>
      </c>
      <c r="B8" s="134" t="s">
        <v>77</v>
      </c>
      <c r="C8" s="134" t="s">
        <v>49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17.25" customHeight="1">
      <c r="A9" s="40">
        <v>2</v>
      </c>
      <c r="B9" s="132" t="s">
        <v>78</v>
      </c>
      <c r="C9" s="132" t="s">
        <v>52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17.25" customHeight="1">
      <c r="A10" s="40">
        <v>3</v>
      </c>
      <c r="B10" s="40"/>
      <c r="C10" s="39"/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17.25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17.25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P18" sqref="P18"/>
    </sheetView>
  </sheetViews>
  <sheetFormatPr defaultRowHeight="12.75"/>
  <cols>
    <col min="1" max="1" width="3" customWidth="1"/>
    <col min="2" max="2" width="15.140625" customWidth="1"/>
    <col min="3" max="3" width="11.140625" customWidth="1"/>
    <col min="4" max="10" width="7.285156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104</v>
      </c>
      <c r="C4" s="92">
        <v>60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19.5" customHeight="1">
      <c r="A8" s="40">
        <v>1</v>
      </c>
      <c r="B8" s="132" t="s">
        <v>79</v>
      </c>
      <c r="C8" s="132" t="s">
        <v>48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19.5" customHeight="1">
      <c r="A9" s="40">
        <v>2</v>
      </c>
      <c r="B9" s="132" t="s">
        <v>80</v>
      </c>
      <c r="C9" s="132" t="s">
        <v>48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19.5" customHeight="1">
      <c r="A10" s="40">
        <v>3</v>
      </c>
      <c r="B10" s="40"/>
      <c r="C10" s="39"/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19.5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19.5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R21" sqref="R21"/>
    </sheetView>
  </sheetViews>
  <sheetFormatPr defaultRowHeight="12.75"/>
  <cols>
    <col min="1" max="1" width="3" customWidth="1"/>
    <col min="2" max="2" width="20.5703125" customWidth="1"/>
    <col min="3" max="3" width="11.140625" customWidth="1"/>
    <col min="4" max="10" width="7.57031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104</v>
      </c>
      <c r="C4" s="92">
        <v>70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1.75" customHeight="1">
      <c r="A8" s="40">
        <v>1</v>
      </c>
      <c r="B8" s="132" t="s">
        <v>81</v>
      </c>
      <c r="C8" s="134" t="s">
        <v>70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1.75" customHeight="1">
      <c r="A9" s="40">
        <v>2</v>
      </c>
      <c r="B9" s="132" t="s">
        <v>82</v>
      </c>
      <c r="C9" s="134" t="s">
        <v>70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1.75" customHeight="1">
      <c r="A10" s="40">
        <v>3</v>
      </c>
      <c r="B10" s="131" t="s">
        <v>83</v>
      </c>
      <c r="C10" s="132" t="s">
        <v>46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1.75" customHeight="1">
      <c r="A11" s="40">
        <v>4</v>
      </c>
      <c r="B11" s="131" t="s">
        <v>84</v>
      </c>
      <c r="C11" s="132" t="s">
        <v>85</v>
      </c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1.75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R29" sqref="R29"/>
    </sheetView>
  </sheetViews>
  <sheetFormatPr defaultRowHeight="12.75"/>
  <cols>
    <col min="1" max="1" width="3" customWidth="1"/>
    <col min="2" max="2" width="23.28515625" customWidth="1"/>
    <col min="3" max="3" width="12.85546875" customWidth="1"/>
    <col min="4" max="10" width="7.8554687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104</v>
      </c>
      <c r="C4" s="92">
        <v>80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3.25" customHeight="1">
      <c r="A8" s="40">
        <v>1</v>
      </c>
      <c r="B8" s="133" t="s">
        <v>86</v>
      </c>
      <c r="C8" s="133" t="s">
        <v>59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3.25" customHeight="1">
      <c r="A9" s="40">
        <v>2</v>
      </c>
      <c r="B9" s="132" t="s">
        <v>87</v>
      </c>
      <c r="C9" s="134" t="s">
        <v>70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3.25" customHeight="1">
      <c r="A10" s="40">
        <v>3</v>
      </c>
      <c r="B10" s="131" t="s">
        <v>88</v>
      </c>
      <c r="C10" s="132" t="s">
        <v>46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3.25" customHeight="1">
      <c r="A11" s="40">
        <v>4</v>
      </c>
      <c r="B11" s="132" t="s">
        <v>89</v>
      </c>
      <c r="C11" s="132" t="s">
        <v>90</v>
      </c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3.25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T14" sqref="T14"/>
    </sheetView>
  </sheetViews>
  <sheetFormatPr defaultRowHeight="12.75"/>
  <cols>
    <col min="1" max="1" width="3" customWidth="1"/>
    <col min="2" max="2" width="24.28515625" customWidth="1"/>
    <col min="3" max="3" width="13.85546875" customWidth="1"/>
    <col min="4" max="8" width="8.7109375" customWidth="1"/>
    <col min="9" max="9" width="6.140625" customWidth="1"/>
    <col min="10" max="10" width="6.57031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104</v>
      </c>
      <c r="C4" s="92">
        <v>90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6.25" customHeight="1">
      <c r="A8" s="40">
        <v>1</v>
      </c>
      <c r="B8" s="131" t="s">
        <v>91</v>
      </c>
      <c r="C8" s="132" t="s">
        <v>46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6.25" customHeight="1">
      <c r="A9" s="40">
        <v>2</v>
      </c>
      <c r="B9" s="132" t="s">
        <v>92</v>
      </c>
      <c r="C9" s="132" t="s">
        <v>52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6.25" customHeight="1">
      <c r="A10" s="40">
        <v>3</v>
      </c>
      <c r="B10" s="140" t="s">
        <v>93</v>
      </c>
      <c r="C10" s="134" t="s">
        <v>94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6.25" customHeight="1">
      <c r="A11" s="40">
        <v>4</v>
      </c>
      <c r="B11" s="135" t="s">
        <v>95</v>
      </c>
      <c r="C11" s="135" t="s">
        <v>48</v>
      </c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6.25" customHeight="1">
      <c r="A12" s="40">
        <v>5</v>
      </c>
      <c r="B12" s="135" t="s">
        <v>96</v>
      </c>
      <c r="C12" s="135" t="s">
        <v>48</v>
      </c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S24" sqref="S24"/>
    </sheetView>
  </sheetViews>
  <sheetFormatPr defaultRowHeight="12.75"/>
  <cols>
    <col min="1" max="1" width="3" customWidth="1"/>
    <col min="2" max="2" width="19.28515625" customWidth="1"/>
    <col min="3" max="3" width="12.28515625" customWidth="1"/>
    <col min="4" max="8" width="10.42578125" customWidth="1"/>
    <col min="9" max="9" width="6.140625" customWidth="1"/>
    <col min="10" max="10" width="6.57031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104</v>
      </c>
      <c r="C4" s="92">
        <v>100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1.75" customHeight="1">
      <c r="A8" s="40">
        <v>1</v>
      </c>
      <c r="B8" s="132" t="s">
        <v>97</v>
      </c>
      <c r="C8" s="132" t="s">
        <v>52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1.75" customHeight="1">
      <c r="A9" s="40">
        <v>2</v>
      </c>
      <c r="B9" s="135" t="s">
        <v>98</v>
      </c>
      <c r="C9" s="40" t="s">
        <v>99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1.75" customHeight="1">
      <c r="A10" s="40">
        <v>3</v>
      </c>
      <c r="B10" s="131" t="s">
        <v>100</v>
      </c>
      <c r="C10" s="132" t="s">
        <v>46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1.75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1.75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60"/>
  <sheetViews>
    <sheetView workbookViewId="0">
      <selection activeCell="K9" sqref="K9"/>
    </sheetView>
  </sheetViews>
  <sheetFormatPr defaultColWidth="9.140625" defaultRowHeight="12.95" customHeight="1"/>
  <cols>
    <col min="1" max="1" width="3.7109375" style="1" customWidth="1"/>
    <col min="2" max="2" width="31.85546875" style="2" customWidth="1"/>
    <col min="3" max="5" width="22.7109375" style="3" customWidth="1"/>
    <col min="6" max="6" width="22.7109375" style="2" customWidth="1"/>
    <col min="7" max="7" width="11.85546875" style="2" customWidth="1"/>
    <col min="8" max="8" width="6.140625" style="2" customWidth="1"/>
    <col min="9" max="9" width="6.140625" style="2" hidden="1" customWidth="1"/>
    <col min="10" max="10" width="29.42578125" style="2" customWidth="1"/>
    <col min="11" max="11" width="18.5703125" style="2" customWidth="1"/>
    <col min="12" max="12" width="3.7109375" style="2" customWidth="1"/>
    <col min="13" max="13" width="20.7109375" style="2" customWidth="1"/>
    <col min="14" max="14" width="3.7109375" style="2" customWidth="1"/>
    <col min="15" max="16384" width="9.140625" style="2"/>
  </cols>
  <sheetData>
    <row r="1" spans="1:15" customFormat="1" ht="12.75">
      <c r="A1" s="90" t="s">
        <v>54</v>
      </c>
      <c r="G1" s="32"/>
      <c r="I1" s="33"/>
    </row>
    <row r="2" spans="1:15" customFormat="1" ht="12.75">
      <c r="A2" s="90" t="s">
        <v>55</v>
      </c>
      <c r="G2" s="32"/>
      <c r="I2" s="33"/>
    </row>
    <row r="3" spans="1:15" customFormat="1" ht="12.75">
      <c r="B3" s="90"/>
      <c r="G3" s="32"/>
      <c r="I3" s="33"/>
    </row>
    <row r="4" spans="1:15" customFormat="1" ht="20.25" customHeight="1">
      <c r="A4" s="91" t="s">
        <v>104</v>
      </c>
      <c r="B4" s="92" t="s">
        <v>53</v>
      </c>
      <c r="C4" s="93" t="s">
        <v>45</v>
      </c>
      <c r="G4" s="32"/>
      <c r="I4" s="33"/>
    </row>
    <row r="6" spans="1:15" ht="12.95" customHeight="1">
      <c r="A6" s="4">
        <v>1</v>
      </c>
      <c r="B6" s="6" t="str">
        <f>VLOOKUP(A6,$H$42:$I$57,2,TRUE)</f>
        <v>Rene Paatsi Juhan</v>
      </c>
      <c r="C6" s="10"/>
      <c r="L6" s="7"/>
      <c r="M6" s="7"/>
      <c r="N6" s="7"/>
      <c r="O6" s="7"/>
    </row>
    <row r="7" spans="1:15" ht="12.95" customHeight="1">
      <c r="A7" s="4">
        <v>9</v>
      </c>
      <c r="B7" s="6" t="str">
        <f>VLOOKUP(A7,$H$42:$I$57,2,TRUE)</f>
        <v>Marten Kuus Nipi</v>
      </c>
      <c r="C7" s="17"/>
      <c r="D7" s="14"/>
      <c r="L7" s="7"/>
      <c r="M7" s="7"/>
      <c r="N7" s="7"/>
      <c r="O7" s="7"/>
    </row>
    <row r="8" spans="1:15" ht="12.95" customHeight="1">
      <c r="A8" s="4">
        <v>5</v>
      </c>
      <c r="B8" s="6" t="str">
        <f>VLOOKUP(A8,$H$42:$I$57,2,TRUE)</f>
        <v>Roger Issajev Eesti Karud</v>
      </c>
      <c r="C8" s="16"/>
      <c r="D8" s="17"/>
      <c r="L8" s="7"/>
      <c r="M8" s="7"/>
      <c r="N8" s="7"/>
      <c r="O8" s="7"/>
    </row>
    <row r="9" spans="1:15" ht="12.95" customHeight="1">
      <c r="A9" s="4">
        <v>13</v>
      </c>
      <c r="B9" s="6" t="str">
        <f>VLOOKUP(A9,$H$42:$I$57,2,TRUE)</f>
        <v xml:space="preserve"> </v>
      </c>
      <c r="D9" s="19"/>
      <c r="E9" s="20"/>
      <c r="L9" s="7"/>
      <c r="M9" s="7"/>
      <c r="N9" s="7"/>
      <c r="O9" s="7"/>
    </row>
    <row r="10" spans="1:15" ht="12.95" customHeight="1">
      <c r="A10" s="4">
        <v>3</v>
      </c>
      <c r="B10" s="6" t="str">
        <f>VLOOKUP(A10,$H$42:$I$57,2,TRUE)</f>
        <v>Alonso Gonzalez Margalef  Eesti Karud</v>
      </c>
      <c r="C10" s="10"/>
      <c r="D10" s="19"/>
      <c r="E10" s="13"/>
      <c r="L10" s="7"/>
      <c r="M10" s="7"/>
      <c r="N10" s="7"/>
      <c r="O10" s="7"/>
    </row>
    <row r="11" spans="1:15" ht="12.95" customHeight="1">
      <c r="A11" s="4">
        <v>11</v>
      </c>
      <c r="B11" s="6" t="str">
        <f>VLOOKUP(A11,$H$42:$I$57,2,TRUE)</f>
        <v xml:space="preserve"> </v>
      </c>
      <c r="C11" s="17"/>
      <c r="D11" s="16"/>
      <c r="E11" s="19"/>
      <c r="L11" s="7"/>
      <c r="M11" s="7"/>
      <c r="N11" s="7"/>
      <c r="O11" s="7"/>
    </row>
    <row r="12" spans="1:15" ht="12.95" customHeight="1">
      <c r="A12" s="4">
        <v>7</v>
      </c>
      <c r="B12" s="6" t="str">
        <f>VLOOKUP(A12,$H$42:$I$57,2,TRUE)</f>
        <v>Nitsenko Filipp Buffen-do</v>
      </c>
      <c r="C12" s="16"/>
      <c r="E12" s="19"/>
      <c r="L12" s="7"/>
      <c r="M12" s="7"/>
      <c r="N12" s="7"/>
      <c r="O12" s="7"/>
    </row>
    <row r="13" spans="1:15" ht="12.95" customHeight="1">
      <c r="A13" s="4">
        <v>15</v>
      </c>
      <c r="B13" s="6" t="str">
        <f>VLOOKUP(A13,$H$42:$I$57,2,TRUE)</f>
        <v xml:space="preserve"> </v>
      </c>
      <c r="E13" s="19"/>
      <c r="F13" s="28"/>
      <c r="L13" s="7"/>
      <c r="M13" s="7"/>
      <c r="N13" s="7"/>
      <c r="O13" s="7"/>
    </row>
    <row r="14" spans="1:15" ht="12.95" customHeight="1">
      <c r="A14" s="4">
        <v>2</v>
      </c>
      <c r="B14" s="6" t="str">
        <f>VLOOKUP(A14,$H$42:$I$57,2,TRUE)</f>
        <v>Rasmus Noppel Juhan</v>
      </c>
      <c r="C14" s="10"/>
      <c r="E14" s="19"/>
      <c r="F14" s="23" t="s">
        <v>2</v>
      </c>
      <c r="L14" s="7"/>
      <c r="M14" s="7"/>
      <c r="N14" s="7"/>
      <c r="O14" s="7"/>
    </row>
    <row r="15" spans="1:15" ht="12.95" customHeight="1">
      <c r="A15" s="4">
        <v>10</v>
      </c>
      <c r="B15" s="6" t="str">
        <f>VLOOKUP(A15,$H$42:$I$57,2,TRUE)</f>
        <v>Marcus Evert Uhtjärv SK 1Piir</v>
      </c>
      <c r="C15" s="17"/>
      <c r="D15" s="14"/>
      <c r="E15" s="19"/>
      <c r="F15" s="7"/>
      <c r="L15" s="7"/>
      <c r="M15" s="7"/>
      <c r="N15" s="7"/>
      <c r="O15" s="7"/>
    </row>
    <row r="16" spans="1:15" ht="12.95" customHeight="1">
      <c r="A16" s="4">
        <v>6</v>
      </c>
      <c r="B16" s="6" t="str">
        <f>VLOOKUP(A16,$H$42:$I$57,2,TRUE)</f>
        <v>Dobroljubov Matvei Buffen-do</v>
      </c>
      <c r="C16" s="16"/>
      <c r="D16" s="17"/>
      <c r="E16" s="19"/>
      <c r="F16" s="7"/>
      <c r="L16" s="7"/>
      <c r="M16" s="7"/>
      <c r="N16" s="7"/>
      <c r="O16" s="7"/>
    </row>
    <row r="17" spans="1:15" ht="12.95" customHeight="1">
      <c r="A17" s="4">
        <v>14</v>
      </c>
      <c r="B17" s="6" t="str">
        <f>VLOOKUP(A17,$H$42:$I$57,2,TRUE)</f>
        <v xml:space="preserve"> </v>
      </c>
      <c r="D17" s="19"/>
      <c r="E17" s="16"/>
      <c r="F17" s="7"/>
      <c r="L17" s="7"/>
      <c r="M17" s="7"/>
      <c r="N17" s="7"/>
      <c r="O17" s="7"/>
    </row>
    <row r="18" spans="1:15" ht="12.95" customHeight="1">
      <c r="A18" s="4">
        <v>4</v>
      </c>
      <c r="B18" s="6" t="str">
        <f>VLOOKUP(A18,$H$42:$I$57,2,TRUE)</f>
        <v>Anatoli Žadarožnõi  Eesti Karud</v>
      </c>
      <c r="C18" s="10"/>
      <c r="D18" s="19"/>
      <c r="E18" s="10"/>
      <c r="F18" s="7"/>
      <c r="L18" s="7"/>
      <c r="M18" s="7"/>
      <c r="N18" s="7"/>
      <c r="O18" s="7"/>
    </row>
    <row r="19" spans="1:15" ht="12.95" customHeight="1">
      <c r="A19" s="4">
        <v>12</v>
      </c>
      <c r="B19" s="6" t="str">
        <f>VLOOKUP(A19,$H$42:$I$57,2,TRUE)</f>
        <v xml:space="preserve"> </v>
      </c>
      <c r="C19" s="17"/>
      <c r="D19" s="29"/>
      <c r="E19" s="10"/>
      <c r="F19" s="7"/>
      <c r="L19" s="7"/>
      <c r="M19" s="7"/>
      <c r="N19" s="7"/>
      <c r="O19" s="7"/>
    </row>
    <row r="20" spans="1:15" ht="12.95" customHeight="1">
      <c r="A20" s="4">
        <v>8</v>
      </c>
      <c r="B20" s="6" t="str">
        <f>VLOOKUP(A20,$H$42:$I$57,2,TRUE)</f>
        <v>Olavi Reilent Nipi</v>
      </c>
      <c r="C20" s="30"/>
      <c r="E20" s="10"/>
      <c r="F20" s="7"/>
      <c r="L20" s="7"/>
      <c r="M20" s="7"/>
      <c r="N20" s="7"/>
      <c r="O20" s="7"/>
    </row>
    <row r="21" spans="1:15" ht="12.95" customHeight="1">
      <c r="A21" s="4">
        <v>16</v>
      </c>
      <c r="B21" s="6" t="str">
        <f>VLOOKUP(A21,$H$42:$I$57,2,TRUE)</f>
        <v xml:space="preserve"> </v>
      </c>
      <c r="E21" s="10"/>
      <c r="F21" s="7"/>
      <c r="L21" s="7"/>
      <c r="M21" s="7"/>
      <c r="N21" s="7"/>
      <c r="O21" s="7"/>
    </row>
    <row r="22" spans="1:15" ht="12.95" customHeight="1">
      <c r="A22" s="24"/>
      <c r="B22" s="7" t="s">
        <v>3</v>
      </c>
      <c r="L22" s="7"/>
      <c r="M22" s="7"/>
      <c r="N22" s="7"/>
      <c r="O22" s="7"/>
    </row>
    <row r="23" spans="1:15" ht="12.95" customHeight="1">
      <c r="A23" s="24"/>
      <c r="B23" s="7"/>
      <c r="C23" s="10"/>
      <c r="K23" s="7"/>
      <c r="L23" s="7"/>
      <c r="M23" s="7"/>
      <c r="N23" s="7"/>
      <c r="O23" s="7"/>
    </row>
    <row r="24" spans="1:15" ht="12.95" customHeight="1">
      <c r="A24" s="24"/>
      <c r="B24" s="7"/>
      <c r="C24" s="10"/>
      <c r="G24" s="7"/>
      <c r="K24" s="7"/>
      <c r="L24" s="7"/>
      <c r="M24" s="7"/>
      <c r="N24" s="7"/>
      <c r="O24" s="7"/>
    </row>
    <row r="25" spans="1:15" ht="12.95" customHeight="1">
      <c r="A25" s="24"/>
      <c r="B25" s="17"/>
      <c r="C25" s="20"/>
      <c r="E25" s="2"/>
      <c r="G25" s="7"/>
      <c r="K25" s="7"/>
      <c r="L25" s="7"/>
      <c r="M25" s="7"/>
      <c r="N25" s="7"/>
      <c r="O25" s="7"/>
    </row>
    <row r="26" spans="1:15" ht="12.95" customHeight="1">
      <c r="A26" s="24"/>
      <c r="B26" s="16"/>
      <c r="C26" s="17"/>
      <c r="E26" s="2"/>
      <c r="G26" s="7"/>
      <c r="K26" s="7"/>
      <c r="L26" s="7"/>
      <c r="M26" s="7"/>
      <c r="N26" s="7"/>
      <c r="O26" s="7"/>
    </row>
    <row r="27" spans="1:15" ht="12.95" customHeight="1">
      <c r="A27" s="24"/>
      <c r="B27" s="10"/>
      <c r="C27" s="19"/>
      <c r="D27" s="20"/>
      <c r="E27" s="2"/>
      <c r="G27" s="7"/>
      <c r="H27" s="7"/>
      <c r="I27" s="7"/>
      <c r="J27" s="7"/>
      <c r="K27" s="7"/>
      <c r="L27" s="7"/>
      <c r="M27" s="7"/>
      <c r="N27" s="7"/>
      <c r="O27" s="7"/>
    </row>
    <row r="28" spans="1:15" ht="12.75" customHeight="1">
      <c r="A28" s="24"/>
      <c r="B28" s="14"/>
      <c r="C28" s="19"/>
      <c r="D28" s="17"/>
      <c r="E28" s="28"/>
      <c r="G28" s="7"/>
      <c r="H28" s="7"/>
      <c r="I28" s="7"/>
      <c r="J28" s="7"/>
      <c r="K28" s="7"/>
      <c r="L28" s="7"/>
      <c r="M28" s="7"/>
      <c r="N28" s="7"/>
      <c r="O28" s="7"/>
    </row>
    <row r="29" spans="1:15" ht="12.95" customHeight="1">
      <c r="B29" s="17"/>
      <c r="C29" s="16"/>
      <c r="D29" s="19"/>
      <c r="E29" s="31" t="s">
        <v>9</v>
      </c>
      <c r="G29" s="7"/>
      <c r="H29" s="7"/>
      <c r="I29" s="7"/>
    </row>
    <row r="30" spans="1:15" ht="12.95" customHeight="1">
      <c r="A30" s="24"/>
      <c r="B30" s="16"/>
      <c r="D30" s="19"/>
      <c r="E30" s="2"/>
      <c r="G30" s="7"/>
      <c r="H30" s="7"/>
      <c r="I30" s="7"/>
    </row>
    <row r="31" spans="1:15" ht="12.95" customHeight="1">
      <c r="A31" s="24"/>
      <c r="B31" s="3"/>
      <c r="D31" s="16"/>
      <c r="E31" s="2"/>
      <c r="G31" s="7"/>
      <c r="H31" s="7"/>
      <c r="I31" s="7"/>
    </row>
    <row r="32" spans="1:15" ht="12.95" customHeight="1">
      <c r="B32" s="10"/>
      <c r="C32" s="10"/>
      <c r="E32" s="2"/>
    </row>
    <row r="33" spans="1:14" ht="12">
      <c r="A33" s="24"/>
      <c r="B33" s="14"/>
      <c r="C33" s="10"/>
      <c r="D33" s="10"/>
      <c r="E33" s="7"/>
    </row>
    <row r="34" spans="1:14" ht="12">
      <c r="A34" s="24"/>
      <c r="B34" s="17"/>
      <c r="C34" s="20"/>
      <c r="E34" s="2"/>
      <c r="F34" s="7"/>
    </row>
    <row r="35" spans="1:14" ht="12">
      <c r="A35" s="24"/>
      <c r="B35" s="16"/>
      <c r="C35" s="17"/>
      <c r="E35" s="2"/>
    </row>
    <row r="36" spans="1:14" ht="12">
      <c r="A36" s="24"/>
      <c r="B36" s="10"/>
      <c r="C36" s="19"/>
      <c r="D36" s="20"/>
      <c r="E36" s="2"/>
      <c r="G36" s="7"/>
      <c r="H36" s="7"/>
      <c r="I36" s="7"/>
      <c r="J36" s="7"/>
      <c r="L36" s="7"/>
      <c r="M36" s="7"/>
      <c r="N36" s="7"/>
    </row>
    <row r="37" spans="1:14" ht="12">
      <c r="A37" s="24"/>
      <c r="B37" s="14"/>
      <c r="C37" s="19"/>
      <c r="D37" s="17"/>
      <c r="E37" s="28"/>
      <c r="G37" s="7"/>
      <c r="H37" s="7"/>
      <c r="I37" s="7"/>
      <c r="J37" s="7"/>
      <c r="L37" s="7"/>
      <c r="M37" s="7"/>
      <c r="N37" s="7"/>
    </row>
    <row r="38" spans="1:14" ht="12">
      <c r="A38" s="24"/>
      <c r="B38" s="17"/>
      <c r="C38" s="16"/>
      <c r="D38" s="19"/>
      <c r="E38" s="31" t="s">
        <v>9</v>
      </c>
      <c r="G38" s="7"/>
      <c r="H38" s="7"/>
      <c r="I38" s="7"/>
      <c r="J38" s="7"/>
      <c r="L38" s="7"/>
      <c r="M38" s="7"/>
      <c r="N38" s="7"/>
    </row>
    <row r="39" spans="1:14" ht="12">
      <c r="A39" s="24"/>
      <c r="B39" s="16"/>
      <c r="D39" s="19"/>
      <c r="E39" s="2"/>
      <c r="G39" s="7"/>
      <c r="H39" s="7"/>
      <c r="I39" s="7"/>
      <c r="J39" s="7"/>
      <c r="L39" s="7"/>
      <c r="M39" s="7"/>
      <c r="N39" s="7"/>
    </row>
    <row r="40" spans="1:14" ht="12">
      <c r="A40" s="24"/>
      <c r="B40" s="3"/>
      <c r="D40" s="16"/>
      <c r="E40" s="2"/>
      <c r="G40" s="7"/>
      <c r="H40" s="7"/>
      <c r="I40" s="7"/>
      <c r="J40" s="7"/>
    </row>
    <row r="41" spans="1:14" ht="12">
      <c r="A41" s="24"/>
      <c r="G41" s="7"/>
      <c r="H41" s="4" t="s">
        <v>0</v>
      </c>
      <c r="I41" s="4"/>
      <c r="J41" s="5" t="s">
        <v>1</v>
      </c>
      <c r="K41" s="6" t="s">
        <v>11</v>
      </c>
    </row>
    <row r="42" spans="1:14" ht="12">
      <c r="A42" s="24"/>
      <c r="G42" s="7"/>
      <c r="H42" s="6">
        <v>1</v>
      </c>
      <c r="I42" s="6" t="str">
        <f>CONCATENATE(J42," ",K42)</f>
        <v>Rene Paatsi Juhan</v>
      </c>
      <c r="J42" s="60" t="s">
        <v>165</v>
      </c>
      <c r="K42" s="60" t="s">
        <v>46</v>
      </c>
      <c r="M42" s="7"/>
      <c r="N42" s="7"/>
    </row>
    <row r="43" spans="1:14" ht="12">
      <c r="A43" s="24"/>
      <c r="G43" s="7"/>
      <c r="H43" s="6">
        <v>2</v>
      </c>
      <c r="I43" s="6" t="str">
        <f t="shared" ref="I43:I57" si="0">CONCATENATE(J43," ",K43)</f>
        <v>Rasmus Noppel Juhan</v>
      </c>
      <c r="J43" s="60" t="s">
        <v>166</v>
      </c>
      <c r="K43" s="60" t="s">
        <v>46</v>
      </c>
      <c r="L43" s="7"/>
      <c r="M43" s="7"/>
      <c r="N43" s="7"/>
    </row>
    <row r="44" spans="1:14" ht="14.25">
      <c r="A44" s="24"/>
      <c r="G44" s="7"/>
      <c r="H44" s="6">
        <v>3</v>
      </c>
      <c r="I44" s="6" t="str">
        <f t="shared" si="0"/>
        <v>Alonso Gonzalez Margalef  Eesti Karud</v>
      </c>
      <c r="J44" s="126" t="s">
        <v>101</v>
      </c>
      <c r="K44" s="126" t="s">
        <v>52</v>
      </c>
      <c r="L44" s="7"/>
      <c r="M44" s="7"/>
      <c r="N44" s="7"/>
    </row>
    <row r="45" spans="1:14" ht="14.25">
      <c r="A45" s="24"/>
      <c r="G45" s="7"/>
      <c r="H45" s="6">
        <v>4</v>
      </c>
      <c r="I45" s="6" t="str">
        <f t="shared" si="0"/>
        <v>Anatoli Žadarožnõi  Eesti Karud</v>
      </c>
      <c r="J45" s="126" t="s">
        <v>97</v>
      </c>
      <c r="K45" s="126" t="s">
        <v>52</v>
      </c>
      <c r="L45" s="7"/>
      <c r="M45" s="7"/>
      <c r="N45" s="7"/>
    </row>
    <row r="46" spans="1:14" ht="12">
      <c r="A46" s="24"/>
      <c r="G46" s="7"/>
      <c r="H46" s="6">
        <v>5</v>
      </c>
      <c r="I46" s="6" t="str">
        <f t="shared" si="0"/>
        <v>Roger Issajev Eesti Karud</v>
      </c>
      <c r="J46" s="60" t="s">
        <v>167</v>
      </c>
      <c r="K46" s="60" t="s">
        <v>52</v>
      </c>
      <c r="L46" s="7"/>
      <c r="M46" s="7"/>
      <c r="N46" s="7"/>
    </row>
    <row r="47" spans="1:14" ht="14.25">
      <c r="A47" s="24"/>
      <c r="G47" s="7"/>
      <c r="H47" s="6">
        <v>6</v>
      </c>
      <c r="I47" s="6" t="str">
        <f t="shared" si="0"/>
        <v>Dobroljubov Matvei Buffen-do</v>
      </c>
      <c r="J47" s="127" t="s">
        <v>102</v>
      </c>
      <c r="K47" s="127" t="s">
        <v>59</v>
      </c>
      <c r="L47" s="7"/>
      <c r="M47" s="7"/>
      <c r="N47" s="7"/>
    </row>
    <row r="48" spans="1:14" ht="14.25">
      <c r="A48" s="24"/>
      <c r="G48" s="7"/>
      <c r="H48" s="6">
        <v>7</v>
      </c>
      <c r="I48" s="6" t="str">
        <f t="shared" si="0"/>
        <v>Nitsenko Filipp Buffen-do</v>
      </c>
      <c r="J48" s="127" t="s">
        <v>86</v>
      </c>
      <c r="K48" s="127" t="s">
        <v>59</v>
      </c>
      <c r="L48" s="7"/>
      <c r="M48" s="7"/>
      <c r="N48" s="7"/>
    </row>
    <row r="49" spans="2:14" ht="12">
      <c r="G49" s="7"/>
      <c r="H49" s="6">
        <v>8</v>
      </c>
      <c r="I49" s="6" t="str">
        <f t="shared" si="0"/>
        <v>Olavi Reilent Nipi</v>
      </c>
      <c r="J49" s="60" t="s">
        <v>103</v>
      </c>
      <c r="K49" s="60" t="s">
        <v>48</v>
      </c>
      <c r="L49" s="7"/>
      <c r="M49" s="7"/>
      <c r="N49" s="7"/>
    </row>
    <row r="50" spans="2:14" ht="12">
      <c r="G50" s="7"/>
      <c r="H50" s="6">
        <v>9</v>
      </c>
      <c r="I50" s="6" t="str">
        <f t="shared" si="0"/>
        <v>Marten Kuus Nipi</v>
      </c>
      <c r="J50" s="60" t="s">
        <v>96</v>
      </c>
      <c r="K50" s="6" t="s">
        <v>48</v>
      </c>
      <c r="L50" s="7"/>
      <c r="M50" s="7"/>
      <c r="N50" s="7"/>
    </row>
    <row r="51" spans="2:14" ht="15" thickBot="1">
      <c r="B51" s="10"/>
      <c r="C51" s="10"/>
      <c r="E51" s="2"/>
      <c r="G51" s="7"/>
      <c r="H51" s="6">
        <v>10</v>
      </c>
      <c r="I51" s="6" t="str">
        <f t="shared" si="0"/>
        <v>Marcus Evert Uhtjärv SK 1Piir</v>
      </c>
      <c r="J51" s="126" t="s">
        <v>87</v>
      </c>
      <c r="K51" s="129" t="s">
        <v>70</v>
      </c>
      <c r="L51" s="7"/>
      <c r="M51" s="7"/>
      <c r="N51" s="7"/>
    </row>
    <row r="52" spans="2:14" ht="12">
      <c r="D52" s="25" t="s">
        <v>4</v>
      </c>
      <c r="E52" s="56"/>
      <c r="F52" s="57"/>
      <c r="G52" s="7"/>
      <c r="H52" s="6">
        <v>11</v>
      </c>
      <c r="I52" s="6" t="str">
        <f t="shared" si="0"/>
        <v xml:space="preserve"> </v>
      </c>
      <c r="J52" s="60"/>
      <c r="K52" s="6"/>
      <c r="L52" s="7"/>
      <c r="M52" s="7"/>
      <c r="N52" s="7"/>
    </row>
    <row r="53" spans="2:14" ht="12.95" customHeight="1">
      <c r="D53" s="26" t="s">
        <v>5</v>
      </c>
      <c r="E53" s="58"/>
      <c r="F53" s="59"/>
      <c r="H53" s="6">
        <v>12</v>
      </c>
      <c r="I53" s="6" t="str">
        <f t="shared" si="0"/>
        <v xml:space="preserve"> </v>
      </c>
      <c r="J53" s="60"/>
      <c r="K53" s="6"/>
    </row>
    <row r="54" spans="2:14" ht="12.95" customHeight="1">
      <c r="D54" s="26" t="s">
        <v>6</v>
      </c>
      <c r="E54" s="58"/>
      <c r="F54" s="59"/>
      <c r="H54" s="6">
        <v>13</v>
      </c>
      <c r="I54" s="6" t="str">
        <f t="shared" si="0"/>
        <v xml:space="preserve"> </v>
      </c>
      <c r="J54" s="60"/>
      <c r="K54" s="6"/>
    </row>
    <row r="55" spans="2:14" ht="12.95" customHeight="1">
      <c r="D55" s="26" t="s">
        <v>6</v>
      </c>
      <c r="E55" s="58"/>
      <c r="F55" s="59"/>
      <c r="H55" s="6">
        <v>14</v>
      </c>
      <c r="I55" s="6" t="str">
        <f t="shared" si="0"/>
        <v xml:space="preserve"> </v>
      </c>
      <c r="J55" s="60"/>
      <c r="K55" s="6"/>
    </row>
    <row r="56" spans="2:14" ht="12.95" customHeight="1">
      <c r="D56" s="26" t="s">
        <v>7</v>
      </c>
      <c r="E56" s="58"/>
      <c r="F56" s="59"/>
      <c r="H56" s="6">
        <v>15</v>
      </c>
      <c r="I56" s="6" t="str">
        <f t="shared" si="0"/>
        <v xml:space="preserve"> </v>
      </c>
      <c r="J56" s="60"/>
      <c r="K56" s="6"/>
    </row>
    <row r="57" spans="2:14" ht="12.95" customHeight="1">
      <c r="D57" s="26" t="s">
        <v>7</v>
      </c>
      <c r="E57" s="58"/>
      <c r="F57" s="59"/>
      <c r="H57" s="6">
        <v>16</v>
      </c>
      <c r="I57" s="6" t="str">
        <f t="shared" si="0"/>
        <v xml:space="preserve"> </v>
      </c>
      <c r="J57" s="60"/>
      <c r="K57" s="6"/>
    </row>
    <row r="58" spans="2:14" ht="12.95" customHeight="1">
      <c r="D58" s="26" t="s">
        <v>8</v>
      </c>
      <c r="E58" s="58"/>
      <c r="F58" s="59"/>
    </row>
    <row r="59" spans="2:14" ht="12.95" customHeight="1">
      <c r="D59" s="26" t="s">
        <v>8</v>
      </c>
      <c r="E59" s="58"/>
      <c r="F59" s="59"/>
    </row>
    <row r="60" spans="2:14" ht="12.95" customHeight="1">
      <c r="D60" s="10"/>
      <c r="E60" s="10"/>
    </row>
  </sheetData>
  <conditionalFormatting sqref="B6:B21">
    <cfRule type="cellIs" dxfId="3" priority="1" stopIfTrue="1" operator="equal">
      <formula>0</formula>
    </cfRule>
  </conditionalFormatting>
  <pageMargins left="0.70866141732283472" right="0.70866141732283472" top="0.32" bottom="0.3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R17" sqref="R17"/>
    </sheetView>
  </sheetViews>
  <sheetFormatPr defaultRowHeight="12.75"/>
  <cols>
    <col min="1" max="1" width="3" customWidth="1"/>
    <col min="2" max="2" width="26.85546875" customWidth="1"/>
    <col min="3" max="3" width="13.140625" customWidth="1"/>
    <col min="4" max="8" width="9.42578125" customWidth="1"/>
    <col min="9" max="9" width="6.140625" customWidth="1"/>
    <col min="10" max="10" width="6.57031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104</v>
      </c>
      <c r="C4" s="92" t="s">
        <v>105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5.5" customHeight="1">
      <c r="A8" s="40">
        <v>1</v>
      </c>
      <c r="B8" s="132" t="s">
        <v>101</v>
      </c>
      <c r="C8" s="132" t="s">
        <v>52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5.5" customHeight="1">
      <c r="A9" s="40">
        <v>2</v>
      </c>
      <c r="B9" s="133" t="s">
        <v>102</v>
      </c>
      <c r="C9" s="133" t="s">
        <v>59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5.5" customHeight="1">
      <c r="A10" s="40">
        <v>3</v>
      </c>
      <c r="B10" s="141" t="s">
        <v>103</v>
      </c>
      <c r="C10" s="141" t="s">
        <v>48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5.5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5.5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3"/>
  <sheetViews>
    <sheetView workbookViewId="0">
      <selection activeCell="U48" sqref="U48"/>
    </sheetView>
  </sheetViews>
  <sheetFormatPr defaultRowHeight="12.75"/>
  <cols>
    <col min="1" max="1" width="6.85546875" customWidth="1"/>
    <col min="2" max="2" width="27.42578125" customWidth="1"/>
    <col min="3" max="3" width="13.7109375" customWidth="1"/>
    <col min="4" max="4" width="7.85546875" style="165" customWidth="1"/>
    <col min="5" max="7" width="11" customWidth="1"/>
    <col min="8" max="8" width="8.42578125" customWidth="1"/>
    <col min="9" max="9" width="27.42578125" customWidth="1"/>
    <col min="10" max="10" width="13.7109375" customWidth="1"/>
    <col min="11" max="11" width="7.85546875" style="160" customWidth="1"/>
    <col min="15" max="15" width="8.42578125" customWidth="1"/>
    <col min="16" max="16" width="27.42578125" customWidth="1"/>
    <col min="17" max="17" width="13.7109375" customWidth="1"/>
    <col min="18" max="18" width="7.85546875" customWidth="1"/>
  </cols>
  <sheetData>
    <row r="1" spans="1:18">
      <c r="A1" s="90" t="s">
        <v>54</v>
      </c>
      <c r="H1" s="90" t="s">
        <v>54</v>
      </c>
      <c r="O1" s="90" t="s">
        <v>54</v>
      </c>
    </row>
    <row r="2" spans="1:18">
      <c r="A2" s="90" t="s">
        <v>55</v>
      </c>
      <c r="H2" s="90" t="s">
        <v>55</v>
      </c>
      <c r="O2" s="90" t="s">
        <v>55</v>
      </c>
    </row>
    <row r="3" spans="1:18">
      <c r="A3" s="90"/>
    </row>
    <row r="4" spans="1:18" ht="14.25">
      <c r="A4" s="129" t="s">
        <v>106</v>
      </c>
      <c r="H4" s="90" t="s">
        <v>197</v>
      </c>
      <c r="I4" s="90"/>
      <c r="J4" s="90"/>
      <c r="K4" s="165"/>
      <c r="O4" s="157" t="s">
        <v>140</v>
      </c>
      <c r="P4" s="90"/>
      <c r="Q4" s="90"/>
      <c r="R4" s="165"/>
    </row>
    <row r="5" spans="1:18" s="90" customFormat="1">
      <c r="A5" s="184">
        <v>1</v>
      </c>
      <c r="B5" s="185" t="s">
        <v>108</v>
      </c>
      <c r="C5" s="157" t="s">
        <v>109</v>
      </c>
      <c r="D5" s="164">
        <v>2004</v>
      </c>
      <c r="H5" s="90">
        <v>1</v>
      </c>
      <c r="I5" s="195" t="s">
        <v>134</v>
      </c>
      <c r="J5" s="195" t="s">
        <v>90</v>
      </c>
      <c r="K5" s="161">
        <v>2003</v>
      </c>
      <c r="O5" s="194">
        <v>1</v>
      </c>
      <c r="P5" s="155" t="s">
        <v>198</v>
      </c>
      <c r="Q5" s="155" t="s">
        <v>59</v>
      </c>
      <c r="R5" s="162">
        <v>2005</v>
      </c>
    </row>
    <row r="6" spans="1:18" s="90" customFormat="1">
      <c r="A6" s="184">
        <v>2</v>
      </c>
      <c r="B6" s="157" t="s">
        <v>110</v>
      </c>
      <c r="C6" s="157" t="s">
        <v>49</v>
      </c>
      <c r="D6" s="164">
        <v>2001</v>
      </c>
      <c r="H6" s="90">
        <v>2</v>
      </c>
      <c r="I6" s="195" t="s">
        <v>131</v>
      </c>
      <c r="J6" s="195" t="s">
        <v>112</v>
      </c>
      <c r="K6" s="161">
        <v>2002</v>
      </c>
      <c r="O6" s="187">
        <v>2</v>
      </c>
      <c r="P6" s="154" t="s">
        <v>60</v>
      </c>
      <c r="Q6" s="186" t="s">
        <v>46</v>
      </c>
      <c r="R6" s="161">
        <v>2007</v>
      </c>
    </row>
    <row r="7" spans="1:18" s="90" customFormat="1">
      <c r="A7" s="151">
        <v>3</v>
      </c>
      <c r="B7" s="186" t="s">
        <v>107</v>
      </c>
      <c r="C7" s="186" t="s">
        <v>52</v>
      </c>
      <c r="D7" s="164">
        <v>2004</v>
      </c>
      <c r="H7" s="90">
        <v>3</v>
      </c>
      <c r="I7" s="195" t="s">
        <v>135</v>
      </c>
      <c r="J7" s="195" t="s">
        <v>51</v>
      </c>
      <c r="K7" s="164">
        <v>2002</v>
      </c>
      <c r="O7" s="194">
        <v>3</v>
      </c>
      <c r="P7" s="155" t="s">
        <v>199</v>
      </c>
      <c r="Q7" s="155" t="s">
        <v>59</v>
      </c>
      <c r="R7" s="162">
        <v>1998</v>
      </c>
    </row>
    <row r="8" spans="1:18" s="90" customFormat="1">
      <c r="A8" s="151">
        <v>3</v>
      </c>
      <c r="B8" s="154" t="s">
        <v>111</v>
      </c>
      <c r="C8" s="186" t="s">
        <v>112</v>
      </c>
      <c r="D8" s="161">
        <v>1982</v>
      </c>
      <c r="H8" s="90">
        <v>3</v>
      </c>
      <c r="I8" s="195" t="s">
        <v>124</v>
      </c>
      <c r="J8" s="100" t="s">
        <v>47</v>
      </c>
      <c r="K8" s="167">
        <v>2002</v>
      </c>
      <c r="O8" s="184">
        <v>3</v>
      </c>
      <c r="P8" s="157" t="s">
        <v>143</v>
      </c>
      <c r="Q8" s="157" t="s">
        <v>49</v>
      </c>
      <c r="R8" s="164">
        <v>2009</v>
      </c>
    </row>
    <row r="9" spans="1:18" s="90" customFormat="1">
      <c r="A9" s="187">
        <v>5</v>
      </c>
      <c r="B9" s="154" t="s">
        <v>83</v>
      </c>
      <c r="C9" s="186" t="s">
        <v>46</v>
      </c>
      <c r="D9" s="161">
        <v>2006</v>
      </c>
      <c r="H9" s="90">
        <v>5</v>
      </c>
      <c r="I9" s="195" t="s">
        <v>192</v>
      </c>
      <c r="J9" s="100" t="s">
        <v>46</v>
      </c>
      <c r="K9" s="166">
        <v>1999</v>
      </c>
      <c r="O9" s="184">
        <v>5</v>
      </c>
      <c r="P9" s="157" t="s">
        <v>144</v>
      </c>
      <c r="Q9" s="157" t="s">
        <v>46</v>
      </c>
      <c r="R9" s="164">
        <v>2008</v>
      </c>
    </row>
    <row r="10" spans="1:18" s="90" customFormat="1">
      <c r="A10" s="187">
        <v>5</v>
      </c>
      <c r="B10" s="154" t="s">
        <v>79</v>
      </c>
      <c r="C10" s="186" t="s">
        <v>48</v>
      </c>
      <c r="D10" s="161">
        <v>2007</v>
      </c>
      <c r="H10" s="90">
        <v>5</v>
      </c>
      <c r="I10" s="195" t="s">
        <v>137</v>
      </c>
      <c r="J10" s="100" t="s">
        <v>47</v>
      </c>
      <c r="K10" s="163">
        <v>1993</v>
      </c>
      <c r="O10" s="151">
        <v>5</v>
      </c>
      <c r="P10" s="186" t="s">
        <v>141</v>
      </c>
      <c r="Q10" s="186" t="s">
        <v>52</v>
      </c>
      <c r="R10" s="164">
        <v>2009</v>
      </c>
    </row>
    <row r="11" spans="1:18" s="90" customFormat="1">
      <c r="A11" s="187">
        <v>7</v>
      </c>
      <c r="B11" s="154" t="s">
        <v>84</v>
      </c>
      <c r="C11" s="186" t="s">
        <v>85</v>
      </c>
      <c r="D11" s="161">
        <v>2005</v>
      </c>
      <c r="H11" s="90">
        <v>7</v>
      </c>
      <c r="I11" s="195" t="s">
        <v>190</v>
      </c>
      <c r="J11" s="195" t="s">
        <v>46</v>
      </c>
      <c r="K11" s="161">
        <v>2002</v>
      </c>
      <c r="R11" s="165"/>
    </row>
    <row r="12" spans="1:18" s="90" customFormat="1">
      <c r="A12" s="154"/>
      <c r="D12" s="165"/>
      <c r="H12" s="90">
        <v>7</v>
      </c>
      <c r="I12" s="195" t="s">
        <v>125</v>
      </c>
      <c r="J12" s="100" t="s">
        <v>47</v>
      </c>
      <c r="K12" s="167">
        <v>1988</v>
      </c>
      <c r="O12" s="154" t="s">
        <v>145</v>
      </c>
      <c r="P12" s="157"/>
      <c r="Q12" s="157"/>
      <c r="R12" s="164"/>
    </row>
    <row r="13" spans="1:18" s="90" customFormat="1">
      <c r="A13" s="154" t="s">
        <v>113</v>
      </c>
      <c r="D13" s="165"/>
      <c r="H13" s="90">
        <v>9</v>
      </c>
      <c r="I13" s="195" t="s">
        <v>96</v>
      </c>
      <c r="J13" s="195" t="s">
        <v>48</v>
      </c>
      <c r="K13" s="161">
        <v>2006</v>
      </c>
      <c r="O13" s="184">
        <v>1</v>
      </c>
      <c r="P13" s="196" t="s">
        <v>147</v>
      </c>
      <c r="Q13" s="157" t="s">
        <v>49</v>
      </c>
      <c r="R13" s="164">
        <v>2009</v>
      </c>
    </row>
    <row r="14" spans="1:18" s="90" customFormat="1">
      <c r="A14" s="187">
        <v>1</v>
      </c>
      <c r="B14" s="186" t="s">
        <v>89</v>
      </c>
      <c r="C14" s="186" t="s">
        <v>90</v>
      </c>
      <c r="D14" s="161">
        <v>2006</v>
      </c>
      <c r="H14" s="90">
        <v>9</v>
      </c>
      <c r="I14" s="195" t="s">
        <v>114</v>
      </c>
      <c r="J14" s="195" t="s">
        <v>48</v>
      </c>
      <c r="K14" s="161">
        <v>2001</v>
      </c>
      <c r="O14" s="151">
        <v>2</v>
      </c>
      <c r="P14" s="154" t="s">
        <v>146</v>
      </c>
      <c r="Q14" s="186" t="s">
        <v>46</v>
      </c>
      <c r="R14" s="161">
        <v>2001</v>
      </c>
    </row>
    <row r="15" spans="1:18" s="90" customFormat="1">
      <c r="A15" s="187">
        <v>2</v>
      </c>
      <c r="B15" s="154" t="s">
        <v>116</v>
      </c>
      <c r="C15" s="186" t="s">
        <v>46</v>
      </c>
      <c r="D15" s="161">
        <v>2002</v>
      </c>
      <c r="H15" s="90">
        <v>9</v>
      </c>
      <c r="I15" s="195" t="s">
        <v>126</v>
      </c>
      <c r="J15" s="100" t="s">
        <v>46</v>
      </c>
      <c r="K15" s="167">
        <v>1991</v>
      </c>
      <c r="O15" s="197">
        <v>3</v>
      </c>
      <c r="P15" s="156" t="s">
        <v>62</v>
      </c>
      <c r="Q15" s="156" t="s">
        <v>48</v>
      </c>
      <c r="R15" s="163">
        <v>2008</v>
      </c>
    </row>
    <row r="16" spans="1:18" s="90" customFormat="1">
      <c r="A16" s="151">
        <v>3</v>
      </c>
      <c r="B16" s="154" t="s">
        <v>88</v>
      </c>
      <c r="C16" s="186" t="s">
        <v>46</v>
      </c>
      <c r="D16" s="161">
        <v>2006</v>
      </c>
      <c r="H16" s="90">
        <v>12</v>
      </c>
      <c r="I16" s="195" t="s">
        <v>191</v>
      </c>
      <c r="J16" s="195" t="s">
        <v>46</v>
      </c>
      <c r="K16" s="161">
        <v>1987</v>
      </c>
      <c r="O16" s="154"/>
      <c r="P16" s="154"/>
      <c r="Q16" s="186"/>
      <c r="R16" s="161"/>
    </row>
    <row r="17" spans="1:18" s="90" customFormat="1">
      <c r="A17" s="187">
        <v>4</v>
      </c>
      <c r="B17" s="186" t="s">
        <v>114</v>
      </c>
      <c r="C17" s="186" t="s">
        <v>48</v>
      </c>
      <c r="D17" s="161">
        <v>2001</v>
      </c>
      <c r="H17" s="90">
        <v>12</v>
      </c>
      <c r="I17" s="195" t="s">
        <v>103</v>
      </c>
      <c r="J17" s="195" t="s">
        <v>48</v>
      </c>
      <c r="K17" s="163">
        <v>2005</v>
      </c>
      <c r="O17" s="157" t="s">
        <v>148</v>
      </c>
      <c r="P17" s="154"/>
      <c r="Q17" s="186"/>
      <c r="R17" s="161"/>
    </row>
    <row r="18" spans="1:18" s="90" customFormat="1">
      <c r="A18" s="187">
        <v>5</v>
      </c>
      <c r="B18" s="186" t="s">
        <v>115</v>
      </c>
      <c r="C18" s="186" t="s">
        <v>47</v>
      </c>
      <c r="D18" s="161">
        <v>1982</v>
      </c>
      <c r="O18" s="184">
        <v>1</v>
      </c>
      <c r="P18" s="186" t="s">
        <v>63</v>
      </c>
      <c r="Q18" s="186" t="s">
        <v>52</v>
      </c>
      <c r="R18" s="164">
        <v>2006</v>
      </c>
    </row>
    <row r="19" spans="1:18" s="90" customFormat="1">
      <c r="A19" s="154"/>
      <c r="B19" s="186"/>
      <c r="C19" s="186"/>
      <c r="D19" s="161"/>
      <c r="K19" s="160"/>
      <c r="O19" s="187">
        <v>2</v>
      </c>
      <c r="P19" s="154" t="s">
        <v>64</v>
      </c>
      <c r="Q19" s="186" t="s">
        <v>46</v>
      </c>
      <c r="R19" s="161">
        <v>2007</v>
      </c>
    </row>
    <row r="20" spans="1:18" s="90" customFormat="1">
      <c r="A20" s="154" t="s">
        <v>117</v>
      </c>
      <c r="B20" s="186"/>
      <c r="C20" s="186"/>
      <c r="D20" s="161"/>
      <c r="K20" s="160"/>
      <c r="O20" s="151">
        <v>3</v>
      </c>
      <c r="P20" s="186" t="s">
        <v>149</v>
      </c>
      <c r="Q20" s="157" t="s">
        <v>70</v>
      </c>
      <c r="R20" s="164">
        <v>1983</v>
      </c>
    </row>
    <row r="21" spans="1:18" s="90" customFormat="1">
      <c r="A21" s="187">
        <v>1</v>
      </c>
      <c r="B21" s="154" t="s">
        <v>96</v>
      </c>
      <c r="C21" s="186" t="s">
        <v>48</v>
      </c>
      <c r="D21" s="161">
        <v>2006</v>
      </c>
      <c r="K21" s="160"/>
      <c r="R21" s="165"/>
    </row>
    <row r="22" spans="1:18" s="90" customFormat="1">
      <c r="A22" s="151">
        <v>2</v>
      </c>
      <c r="B22" s="154" t="s">
        <v>91</v>
      </c>
      <c r="C22" s="186" t="s">
        <v>46</v>
      </c>
      <c r="D22" s="161">
        <v>2007</v>
      </c>
      <c r="K22" s="160"/>
      <c r="O22" s="157" t="s">
        <v>150</v>
      </c>
      <c r="P22" s="156"/>
      <c r="Q22" s="156"/>
      <c r="R22" s="163"/>
    </row>
    <row r="23" spans="1:18" s="90" customFormat="1">
      <c r="A23" s="187">
        <v>3</v>
      </c>
      <c r="B23" s="154" t="s">
        <v>118</v>
      </c>
      <c r="C23" s="186" t="s">
        <v>46</v>
      </c>
      <c r="D23" s="161">
        <v>2004</v>
      </c>
      <c r="K23" s="160"/>
      <c r="O23" s="151">
        <v>1</v>
      </c>
      <c r="P23" s="185" t="s">
        <v>151</v>
      </c>
      <c r="Q23" s="157" t="s">
        <v>109</v>
      </c>
      <c r="R23" s="164">
        <v>2003</v>
      </c>
    </row>
    <row r="24" spans="1:18" s="90" customFormat="1">
      <c r="A24" s="154"/>
      <c r="D24" s="165"/>
      <c r="K24" s="160"/>
      <c r="O24" s="184">
        <v>2</v>
      </c>
      <c r="P24" s="185" t="s">
        <v>65</v>
      </c>
      <c r="Q24" s="157" t="s">
        <v>48</v>
      </c>
      <c r="R24" s="164">
        <v>2008</v>
      </c>
    </row>
    <row r="25" spans="1:18" s="90" customFormat="1">
      <c r="A25" s="158" t="s">
        <v>119</v>
      </c>
      <c r="D25" s="165"/>
      <c r="K25" s="160"/>
      <c r="O25" s="157"/>
      <c r="P25" s="185"/>
      <c r="Q25" s="157"/>
      <c r="R25" s="164"/>
    </row>
    <row r="26" spans="1:18" s="90" customFormat="1">
      <c r="A26" s="188">
        <v>1</v>
      </c>
      <c r="B26" s="189" t="s">
        <v>123</v>
      </c>
      <c r="C26" s="189" t="s">
        <v>85</v>
      </c>
      <c r="D26" s="166">
        <v>2003</v>
      </c>
      <c r="K26" s="160"/>
      <c r="O26" s="154" t="s">
        <v>152</v>
      </c>
      <c r="P26" s="185"/>
      <c r="Q26" s="157"/>
      <c r="R26" s="164"/>
    </row>
    <row r="27" spans="1:18" s="90" customFormat="1">
      <c r="A27" s="188">
        <v>2</v>
      </c>
      <c r="B27" s="158" t="s">
        <v>122</v>
      </c>
      <c r="C27" s="189" t="s">
        <v>46</v>
      </c>
      <c r="D27" s="166">
        <v>1994</v>
      </c>
      <c r="K27" s="160"/>
      <c r="O27" s="184">
        <v>1</v>
      </c>
      <c r="P27" s="157" t="s">
        <v>156</v>
      </c>
      <c r="Q27" s="157" t="s">
        <v>48</v>
      </c>
      <c r="R27" s="164">
        <v>2009</v>
      </c>
    </row>
    <row r="28" spans="1:18" s="90" customFormat="1" ht="15" customHeight="1">
      <c r="A28" s="190">
        <v>3</v>
      </c>
      <c r="B28" s="191" t="s">
        <v>124</v>
      </c>
      <c r="C28" s="159" t="s">
        <v>47</v>
      </c>
      <c r="D28" s="167">
        <v>2002</v>
      </c>
      <c r="K28" s="160"/>
      <c r="O28" s="184">
        <v>2</v>
      </c>
      <c r="P28" s="186" t="s">
        <v>69</v>
      </c>
      <c r="Q28" s="157" t="s">
        <v>70</v>
      </c>
      <c r="R28" s="164">
        <v>2006</v>
      </c>
    </row>
    <row r="29" spans="1:18" s="90" customFormat="1" ht="15" customHeight="1">
      <c r="A29" s="190">
        <v>3</v>
      </c>
      <c r="B29" s="191" t="s">
        <v>126</v>
      </c>
      <c r="C29" s="159" t="s">
        <v>46</v>
      </c>
      <c r="D29" s="167">
        <v>1991</v>
      </c>
      <c r="K29" s="160"/>
      <c r="O29" s="184">
        <v>3</v>
      </c>
      <c r="P29" s="157" t="s">
        <v>66</v>
      </c>
      <c r="Q29" s="157" t="s">
        <v>49</v>
      </c>
      <c r="R29" s="164">
        <v>2007</v>
      </c>
    </row>
    <row r="30" spans="1:18" s="90" customFormat="1" ht="15" customHeight="1">
      <c r="A30" s="151">
        <v>5</v>
      </c>
      <c r="B30" s="158" t="s">
        <v>120</v>
      </c>
      <c r="C30" s="189" t="s">
        <v>46</v>
      </c>
      <c r="D30" s="166">
        <v>1999</v>
      </c>
      <c r="K30" s="160"/>
      <c r="O30" s="184">
        <v>3</v>
      </c>
      <c r="P30" s="157" t="s">
        <v>155</v>
      </c>
      <c r="Q30" s="157" t="s">
        <v>47</v>
      </c>
      <c r="R30" s="164">
        <v>2008</v>
      </c>
    </row>
    <row r="31" spans="1:18" s="90" customFormat="1" ht="15" customHeight="1">
      <c r="A31" s="190">
        <v>5</v>
      </c>
      <c r="B31" s="191" t="s">
        <v>125</v>
      </c>
      <c r="C31" s="159" t="s">
        <v>47</v>
      </c>
      <c r="D31" s="167">
        <v>1988</v>
      </c>
      <c r="K31" s="160"/>
      <c r="O31" s="184">
        <v>5</v>
      </c>
      <c r="P31" s="157" t="s">
        <v>154</v>
      </c>
      <c r="Q31" s="157" t="s">
        <v>49</v>
      </c>
      <c r="R31" s="164">
        <v>1999</v>
      </c>
    </row>
    <row r="32" spans="1:18" s="90" customFormat="1" ht="15" customHeight="1">
      <c r="A32" s="188">
        <v>7</v>
      </c>
      <c r="B32" s="158" t="s">
        <v>121</v>
      </c>
      <c r="C32" s="189" t="s">
        <v>46</v>
      </c>
      <c r="D32" s="166">
        <v>2003</v>
      </c>
      <c r="K32" s="160"/>
      <c r="O32" s="151">
        <v>5</v>
      </c>
      <c r="P32" s="154" t="s">
        <v>153</v>
      </c>
      <c r="Q32" s="186" t="s">
        <v>46</v>
      </c>
      <c r="R32" s="161">
        <v>2007</v>
      </c>
    </row>
    <row r="33" spans="1:18" s="90" customFormat="1" ht="15" customHeight="1">
      <c r="A33" s="190">
        <v>7</v>
      </c>
      <c r="B33" s="191" t="s">
        <v>93</v>
      </c>
      <c r="C33" s="159" t="s">
        <v>94</v>
      </c>
      <c r="D33" s="167">
        <v>2006</v>
      </c>
      <c r="K33" s="160"/>
      <c r="R33" s="165"/>
    </row>
    <row r="34" spans="1:18" s="90" customFormat="1" ht="15" customHeight="1">
      <c r="A34" s="157"/>
      <c r="B34" s="192"/>
      <c r="C34" s="157"/>
      <c r="D34" s="164"/>
      <c r="K34" s="160"/>
      <c r="O34" s="157" t="s">
        <v>157</v>
      </c>
      <c r="P34" s="157"/>
      <c r="Q34" s="157"/>
      <c r="R34" s="164"/>
    </row>
    <row r="35" spans="1:18" s="90" customFormat="1" ht="15" customHeight="1">
      <c r="A35" s="157" t="s">
        <v>127</v>
      </c>
      <c r="B35" s="192"/>
      <c r="C35" s="157"/>
      <c r="D35" s="164"/>
      <c r="K35" s="160"/>
      <c r="O35" s="151">
        <v>1</v>
      </c>
      <c r="P35" s="186" t="s">
        <v>72</v>
      </c>
      <c r="Q35" s="186" t="s">
        <v>52</v>
      </c>
      <c r="R35" s="164">
        <v>2005</v>
      </c>
    </row>
    <row r="36" spans="1:18" s="90" customFormat="1">
      <c r="A36" s="151">
        <v>1</v>
      </c>
      <c r="B36" s="186" t="s">
        <v>131</v>
      </c>
      <c r="C36" s="186" t="s">
        <v>112</v>
      </c>
      <c r="D36" s="161">
        <v>2002</v>
      </c>
      <c r="K36" s="160"/>
      <c r="O36" s="187">
        <v>2</v>
      </c>
      <c r="P36" s="154" t="s">
        <v>158</v>
      </c>
      <c r="Q36" s="186" t="s">
        <v>46</v>
      </c>
      <c r="R36" s="161">
        <v>2002</v>
      </c>
    </row>
    <row r="37" spans="1:18" s="90" customFormat="1">
      <c r="A37" s="187">
        <v>2</v>
      </c>
      <c r="B37" s="186" t="s">
        <v>130</v>
      </c>
      <c r="C37" s="186" t="s">
        <v>85</v>
      </c>
      <c r="D37" s="161">
        <v>2003</v>
      </c>
      <c r="K37" s="160"/>
      <c r="O37" s="154"/>
      <c r="P37" s="154"/>
      <c r="Q37" s="186"/>
      <c r="R37" s="161"/>
    </row>
    <row r="38" spans="1:18" s="90" customFormat="1">
      <c r="A38" s="187">
        <v>3</v>
      </c>
      <c r="B38" s="154" t="s">
        <v>129</v>
      </c>
      <c r="C38" s="186" t="s">
        <v>46</v>
      </c>
      <c r="D38" s="161">
        <v>1987</v>
      </c>
      <c r="K38" s="160"/>
      <c r="O38" s="157" t="s">
        <v>159</v>
      </c>
      <c r="P38" s="154"/>
      <c r="Q38" s="186"/>
      <c r="R38" s="161"/>
    </row>
    <row r="39" spans="1:18" s="90" customFormat="1">
      <c r="A39" s="187">
        <v>4</v>
      </c>
      <c r="B39" s="154" t="s">
        <v>100</v>
      </c>
      <c r="C39" s="186" t="s">
        <v>46</v>
      </c>
      <c r="D39" s="161">
        <v>2005</v>
      </c>
      <c r="K39" s="160"/>
      <c r="O39" s="187">
        <v>1</v>
      </c>
      <c r="P39" s="154" t="s">
        <v>160</v>
      </c>
      <c r="Q39" s="186" t="s">
        <v>48</v>
      </c>
      <c r="R39" s="161">
        <v>2001</v>
      </c>
    </row>
    <row r="40" spans="1:18" s="90" customFormat="1">
      <c r="A40" s="151" t="s">
        <v>187</v>
      </c>
      <c r="B40" s="186" t="s">
        <v>128</v>
      </c>
      <c r="C40" s="186" t="s">
        <v>52</v>
      </c>
      <c r="D40" s="164">
        <v>2003</v>
      </c>
      <c r="K40" s="160"/>
      <c r="O40" s="187">
        <v>2</v>
      </c>
      <c r="P40" s="154" t="s">
        <v>71</v>
      </c>
      <c r="Q40" s="186" t="s">
        <v>46</v>
      </c>
      <c r="R40" s="161">
        <v>2005</v>
      </c>
    </row>
    <row r="41" spans="1:18" s="90" customFormat="1">
      <c r="D41" s="165"/>
      <c r="E41" s="154"/>
      <c r="K41" s="160"/>
      <c r="O41" s="151">
        <v>3</v>
      </c>
      <c r="P41" s="186" t="s">
        <v>73</v>
      </c>
      <c r="Q41" s="186" t="s">
        <v>52</v>
      </c>
      <c r="R41" s="164">
        <v>2008</v>
      </c>
    </row>
    <row r="42" spans="1:18" s="90" customFormat="1">
      <c r="A42" s="157" t="s">
        <v>132</v>
      </c>
      <c r="B42" s="186"/>
      <c r="C42" s="186"/>
      <c r="D42" s="161"/>
      <c r="K42" s="160"/>
      <c r="R42" s="165"/>
    </row>
    <row r="43" spans="1:18" s="90" customFormat="1">
      <c r="A43" s="90">
        <v>1</v>
      </c>
      <c r="B43" s="186" t="s">
        <v>101</v>
      </c>
      <c r="C43" s="186" t="s">
        <v>52</v>
      </c>
      <c r="D43" s="164">
        <v>2005</v>
      </c>
      <c r="K43" s="160"/>
      <c r="O43" s="90" t="s">
        <v>200</v>
      </c>
      <c r="R43" s="165"/>
    </row>
    <row r="44" spans="1:18" s="90" customFormat="1">
      <c r="A44" s="155"/>
      <c r="B44" s="155"/>
      <c r="C44" s="155"/>
      <c r="D44" s="162"/>
      <c r="K44" s="160"/>
      <c r="O44" s="90">
        <v>1</v>
      </c>
      <c r="P44" s="154" t="s">
        <v>160</v>
      </c>
      <c r="Q44" s="186" t="s">
        <v>48</v>
      </c>
      <c r="R44" s="161">
        <v>2001</v>
      </c>
    </row>
    <row r="45" spans="1:18" s="90" customFormat="1">
      <c r="A45" s="154" t="s">
        <v>133</v>
      </c>
      <c r="B45" s="155"/>
      <c r="C45" s="155"/>
      <c r="D45" s="162"/>
      <c r="K45" s="160"/>
      <c r="O45" s="90">
        <v>2</v>
      </c>
      <c r="P45" s="154" t="s">
        <v>71</v>
      </c>
      <c r="Q45" s="186" t="s">
        <v>46</v>
      </c>
      <c r="R45" s="161">
        <v>2005</v>
      </c>
    </row>
    <row r="46" spans="1:18" s="90" customFormat="1">
      <c r="A46" s="151">
        <v>1</v>
      </c>
      <c r="B46" s="186" t="s">
        <v>134</v>
      </c>
      <c r="C46" s="186" t="s">
        <v>90</v>
      </c>
      <c r="D46" s="161">
        <v>2003</v>
      </c>
      <c r="K46" s="160"/>
      <c r="O46" s="90">
        <v>3</v>
      </c>
      <c r="P46" s="185" t="s">
        <v>151</v>
      </c>
      <c r="Q46" s="157" t="s">
        <v>109</v>
      </c>
      <c r="R46" s="164">
        <v>2003</v>
      </c>
    </row>
    <row r="47" spans="1:18" s="90" customFormat="1">
      <c r="A47" s="184">
        <v>2</v>
      </c>
      <c r="B47" s="157" t="s">
        <v>135</v>
      </c>
      <c r="C47" s="157" t="s">
        <v>51</v>
      </c>
      <c r="D47" s="164">
        <v>2002</v>
      </c>
      <c r="K47" s="160"/>
      <c r="O47" s="90">
        <v>3</v>
      </c>
      <c r="P47" s="157" t="s">
        <v>156</v>
      </c>
      <c r="Q47" s="157" t="s">
        <v>48</v>
      </c>
      <c r="R47" s="164">
        <v>2009</v>
      </c>
    </row>
    <row r="48" spans="1:18" s="90" customFormat="1">
      <c r="A48" s="151">
        <v>3</v>
      </c>
      <c r="B48" s="193" t="s">
        <v>137</v>
      </c>
      <c r="C48" s="193" t="s">
        <v>47</v>
      </c>
      <c r="D48" s="163">
        <v>1993</v>
      </c>
      <c r="K48" s="160"/>
      <c r="O48" s="90">
        <v>5</v>
      </c>
      <c r="P48" s="157" t="s">
        <v>66</v>
      </c>
      <c r="Q48" s="157" t="s">
        <v>49</v>
      </c>
      <c r="R48" s="164">
        <v>2007</v>
      </c>
    </row>
    <row r="49" spans="1:18" s="90" customFormat="1">
      <c r="A49" s="151">
        <v>3</v>
      </c>
      <c r="B49" s="193" t="s">
        <v>103</v>
      </c>
      <c r="C49" s="193" t="s">
        <v>48</v>
      </c>
      <c r="D49" s="163">
        <v>2005</v>
      </c>
      <c r="K49" s="160"/>
      <c r="O49" s="90">
        <v>5</v>
      </c>
      <c r="P49" s="157" t="s">
        <v>154</v>
      </c>
      <c r="Q49" s="157" t="s">
        <v>49</v>
      </c>
      <c r="R49" s="164">
        <v>1999</v>
      </c>
    </row>
    <row r="50" spans="1:18" s="90" customFormat="1">
      <c r="A50" s="184">
        <v>5</v>
      </c>
      <c r="B50" s="186" t="s">
        <v>136</v>
      </c>
      <c r="C50" s="186" t="s">
        <v>52</v>
      </c>
      <c r="D50" s="164">
        <v>1980</v>
      </c>
      <c r="K50" s="160"/>
      <c r="O50"/>
      <c r="P50"/>
      <c r="Q50"/>
      <c r="R50" s="165"/>
    </row>
    <row r="51" spans="1:18" s="90" customFormat="1">
      <c r="A51" s="194">
        <v>5</v>
      </c>
      <c r="B51" s="155" t="s">
        <v>102</v>
      </c>
      <c r="C51" s="155" t="s">
        <v>59</v>
      </c>
      <c r="D51" s="162">
        <v>2005</v>
      </c>
      <c r="K51" s="160"/>
    </row>
    <row r="52" spans="1:18" s="90" customFormat="1">
      <c r="D52" s="165"/>
      <c r="K52" s="160"/>
    </row>
    <row r="53" spans="1:18" s="90" customFormat="1">
      <c r="D53" s="160"/>
      <c r="K53" s="160"/>
    </row>
    <row r="54" spans="1:18" s="90" customFormat="1">
      <c r="D54" s="160"/>
      <c r="K54" s="160"/>
    </row>
    <row r="55" spans="1:18" s="90" customFormat="1">
      <c r="D55" s="160"/>
      <c r="K55" s="160"/>
    </row>
    <row r="56" spans="1:18" s="90" customFormat="1">
      <c r="D56" s="160"/>
      <c r="K56" s="160"/>
    </row>
    <row r="57" spans="1:18" s="90" customFormat="1">
      <c r="D57" s="160"/>
      <c r="K57" s="160"/>
    </row>
    <row r="58" spans="1:18" s="90" customFormat="1">
      <c r="D58" s="160"/>
      <c r="K58" s="160"/>
    </row>
    <row r="59" spans="1:18" s="90" customFormat="1">
      <c r="D59" s="160"/>
      <c r="K59" s="160"/>
    </row>
    <row r="60" spans="1:18" s="90" customFormat="1">
      <c r="D60" s="160"/>
      <c r="K60" s="160"/>
    </row>
    <row r="61" spans="1:18" s="90" customFormat="1">
      <c r="D61" s="160"/>
      <c r="K61" s="160"/>
    </row>
    <row r="62" spans="1:18" s="90" customFormat="1">
      <c r="D62" s="160"/>
      <c r="K62" s="160"/>
    </row>
    <row r="63" spans="1:18" s="90" customFormat="1">
      <c r="D63" s="160"/>
      <c r="K63" s="160"/>
    </row>
    <row r="64" spans="1:18" s="90" customFormat="1">
      <c r="D64" s="160"/>
      <c r="K64" s="160"/>
    </row>
    <row r="65" spans="2:11" s="90" customFormat="1">
      <c r="D65" s="160"/>
      <c r="K65" s="160"/>
    </row>
    <row r="66" spans="2:11" s="90" customFormat="1">
      <c r="D66" s="160"/>
      <c r="K66" s="160"/>
    </row>
    <row r="67" spans="2:11" s="90" customFormat="1">
      <c r="B67" s="195"/>
      <c r="C67" s="100"/>
      <c r="D67" s="165"/>
      <c r="K67" s="160"/>
    </row>
    <row r="68" spans="2:11" s="90" customFormat="1">
      <c r="K68" s="160"/>
    </row>
    <row r="69" spans="2:11" s="90" customFormat="1">
      <c r="K69" s="160"/>
    </row>
    <row r="70" spans="2:11" s="90" customFormat="1">
      <c r="K70" s="160"/>
    </row>
    <row r="71" spans="2:11" s="90" customFormat="1">
      <c r="K71" s="160"/>
    </row>
    <row r="72" spans="2:11" s="90" customFormat="1">
      <c r="K72" s="160"/>
    </row>
    <row r="73" spans="2:11" s="90" customFormat="1">
      <c r="K73" s="160"/>
    </row>
    <row r="74" spans="2:11" s="90" customFormat="1">
      <c r="K74" s="160"/>
    </row>
    <row r="75" spans="2:11" s="90" customFormat="1">
      <c r="K75" s="160"/>
    </row>
    <row r="76" spans="2:11" s="90" customFormat="1">
      <c r="K76" s="160"/>
    </row>
    <row r="77" spans="2:11" s="90" customFormat="1">
      <c r="K77" s="160"/>
    </row>
    <row r="78" spans="2:11" s="90" customFormat="1">
      <c r="K78" s="160"/>
    </row>
    <row r="79" spans="2:11" s="90" customFormat="1">
      <c r="K79" s="160"/>
    </row>
    <row r="80" spans="2:11" s="90" customFormat="1">
      <c r="K80" s="160"/>
    </row>
    <row r="81" spans="11:11" s="90" customFormat="1">
      <c r="K81" s="160"/>
    </row>
    <row r="82" spans="11:11" s="90" customFormat="1">
      <c r="K82" s="160"/>
    </row>
    <row r="83" spans="11:11" s="90" customFormat="1">
      <c r="K83" s="160"/>
    </row>
    <row r="84" spans="11:11" s="90" customFormat="1">
      <c r="K84" s="160"/>
    </row>
    <row r="85" spans="11:11" s="90" customFormat="1">
      <c r="K85" s="160"/>
    </row>
    <row r="86" spans="11:11" s="90" customFormat="1">
      <c r="K86" s="160"/>
    </row>
    <row r="87" spans="11:11" s="90" customFormat="1">
      <c r="K87" s="160"/>
    </row>
    <row r="88" spans="11:11" s="90" customFormat="1">
      <c r="K88" s="160"/>
    </row>
    <row r="89" spans="11:11" s="90" customFormat="1">
      <c r="K89" s="160"/>
    </row>
    <row r="90" spans="11:11" s="90" customFormat="1">
      <c r="K90" s="160"/>
    </row>
    <row r="91" spans="11:11" s="90" customFormat="1">
      <c r="K91" s="160"/>
    </row>
    <row r="92" spans="11:11" s="90" customFormat="1">
      <c r="K92" s="160"/>
    </row>
    <row r="93" spans="11:11" s="90" customFormat="1">
      <c r="K93" s="160"/>
    </row>
    <row r="94" spans="11:11" s="90" customFormat="1">
      <c r="K94" s="160"/>
    </row>
    <row r="95" spans="11:11" s="90" customFormat="1">
      <c r="K95" s="160"/>
    </row>
    <row r="96" spans="11:11" s="90" customFormat="1">
      <c r="K96" s="160"/>
    </row>
    <row r="97" spans="11:11" s="90" customFormat="1">
      <c r="K97" s="160"/>
    </row>
    <row r="98" spans="11:11" s="90" customFormat="1">
      <c r="K98" s="160"/>
    </row>
    <row r="99" spans="11:11" s="90" customFormat="1">
      <c r="K99" s="160"/>
    </row>
    <row r="100" spans="11:11" s="90" customFormat="1">
      <c r="K100" s="160"/>
    </row>
    <row r="101" spans="11:11" s="90" customFormat="1">
      <c r="K101" s="160"/>
    </row>
    <row r="102" spans="11:11" s="90" customFormat="1">
      <c r="K102" s="160"/>
    </row>
    <row r="103" spans="11:11" s="90" customFormat="1">
      <c r="K103" s="160"/>
    </row>
    <row r="104" spans="11:11" s="90" customFormat="1">
      <c r="K104" s="160"/>
    </row>
    <row r="105" spans="11:11" s="90" customFormat="1">
      <c r="K105" s="160"/>
    </row>
    <row r="106" spans="11:11" s="90" customFormat="1">
      <c r="K106" s="160"/>
    </row>
    <row r="107" spans="11:11" s="90" customFormat="1">
      <c r="K107" s="160"/>
    </row>
    <row r="108" spans="11:11" s="90" customFormat="1">
      <c r="K108" s="160"/>
    </row>
    <row r="109" spans="11:11" s="90" customFormat="1">
      <c r="K109" s="160"/>
    </row>
    <row r="110" spans="11:11" s="90" customFormat="1">
      <c r="K110" s="160"/>
    </row>
    <row r="111" spans="11:11" s="90" customFormat="1">
      <c r="K111" s="160"/>
    </row>
    <row r="112" spans="11:11" s="90" customFormat="1">
      <c r="K112" s="160"/>
    </row>
    <row r="113" spans="11:11" s="90" customFormat="1">
      <c r="K113" s="160"/>
    </row>
  </sheetData>
  <sortState ref="O45:R49">
    <sortCondition ref="O44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R12" sqref="R12"/>
    </sheetView>
  </sheetViews>
  <sheetFormatPr defaultRowHeight="12.75"/>
  <cols>
    <col min="1" max="1" width="10" customWidth="1"/>
    <col min="2" max="2" width="4.140625" customWidth="1"/>
    <col min="3" max="3" width="27.28515625" customWidth="1"/>
    <col min="4" max="4" width="11.5703125" customWidth="1"/>
  </cols>
  <sheetData>
    <row r="1" spans="1:11">
      <c r="A1" s="90" t="s">
        <v>54</v>
      </c>
      <c r="G1" s="32"/>
      <c r="I1" s="33"/>
    </row>
    <row r="2" spans="1:11">
      <c r="A2" s="90" t="s">
        <v>55</v>
      </c>
      <c r="G2" s="32"/>
      <c r="I2" s="33"/>
    </row>
    <row r="3" spans="1:11">
      <c r="B3" s="90"/>
      <c r="G3" s="32"/>
      <c r="I3" s="33"/>
    </row>
    <row r="4" spans="1:11" ht="20.25" customHeight="1">
      <c r="A4" s="91" t="s">
        <v>161</v>
      </c>
      <c r="B4" s="92">
        <v>50</v>
      </c>
      <c r="C4" s="93" t="s">
        <v>45</v>
      </c>
      <c r="G4" s="32"/>
      <c r="I4" s="33"/>
    </row>
    <row r="5" spans="1:11" ht="13.5" thickBot="1"/>
    <row r="6" spans="1:11" ht="15" customHeight="1">
      <c r="A6" s="108" t="s">
        <v>38</v>
      </c>
      <c r="B6" s="111" t="s">
        <v>10</v>
      </c>
      <c r="C6" s="112"/>
      <c r="D6" s="104" t="s">
        <v>11</v>
      </c>
      <c r="E6" s="115">
        <v>1</v>
      </c>
      <c r="F6" s="115">
        <v>2</v>
      </c>
      <c r="G6" s="115">
        <v>3</v>
      </c>
      <c r="H6" s="66" t="s">
        <v>12</v>
      </c>
      <c r="I6" s="66"/>
      <c r="J6" s="104" t="s">
        <v>37</v>
      </c>
      <c r="K6" s="106" t="s">
        <v>13</v>
      </c>
    </row>
    <row r="7" spans="1:11" ht="15" customHeight="1">
      <c r="A7" s="109"/>
      <c r="B7" s="113"/>
      <c r="C7" s="114"/>
      <c r="D7" s="105"/>
      <c r="E7" s="116"/>
      <c r="F7" s="116"/>
      <c r="G7" s="116"/>
      <c r="H7" s="61" t="s">
        <v>14</v>
      </c>
      <c r="I7" s="61" t="s">
        <v>15</v>
      </c>
      <c r="J7" s="105"/>
      <c r="K7" s="107"/>
    </row>
    <row r="8" spans="1:11" ht="27" customHeight="1">
      <c r="A8" s="109"/>
      <c r="B8" s="62">
        <v>1</v>
      </c>
      <c r="C8" s="132" t="s">
        <v>141</v>
      </c>
      <c r="D8" s="132" t="s">
        <v>52</v>
      </c>
      <c r="E8" s="63"/>
      <c r="F8" s="64"/>
      <c r="G8" s="64"/>
      <c r="H8" s="64"/>
      <c r="I8" s="64"/>
      <c r="J8" s="64"/>
      <c r="K8" s="67"/>
    </row>
    <row r="9" spans="1:11" ht="27" customHeight="1">
      <c r="A9" s="109"/>
      <c r="B9" s="62">
        <v>2</v>
      </c>
      <c r="C9" s="133" t="s">
        <v>142</v>
      </c>
      <c r="D9" s="133" t="s">
        <v>59</v>
      </c>
      <c r="E9" s="64"/>
      <c r="F9" s="63"/>
      <c r="G9" s="64"/>
      <c r="H9" s="64"/>
      <c r="I9" s="64"/>
      <c r="J9" s="64"/>
      <c r="K9" s="67"/>
    </row>
    <row r="10" spans="1:11" ht="27" customHeight="1" thickBot="1">
      <c r="A10" s="110"/>
      <c r="B10" s="68">
        <v>3</v>
      </c>
      <c r="C10" s="131" t="s">
        <v>60</v>
      </c>
      <c r="D10" s="132" t="s">
        <v>46</v>
      </c>
      <c r="E10" s="69"/>
      <c r="F10" s="69"/>
      <c r="G10" s="70"/>
      <c r="H10" s="69"/>
      <c r="I10" s="69"/>
      <c r="J10" s="69"/>
      <c r="K10" s="71"/>
    </row>
    <row r="11" spans="1:11" ht="15.75" thickBo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5" customHeight="1">
      <c r="A12" s="108" t="s">
        <v>39</v>
      </c>
      <c r="B12" s="111" t="s">
        <v>10</v>
      </c>
      <c r="C12" s="112"/>
      <c r="D12" s="104" t="s">
        <v>11</v>
      </c>
      <c r="E12" s="115">
        <v>1</v>
      </c>
      <c r="F12" s="115">
        <v>2</v>
      </c>
      <c r="G12" s="115">
        <v>3</v>
      </c>
      <c r="H12" s="66" t="s">
        <v>12</v>
      </c>
      <c r="I12" s="66"/>
      <c r="J12" s="104" t="s">
        <v>37</v>
      </c>
      <c r="K12" s="106" t="s">
        <v>13</v>
      </c>
    </row>
    <row r="13" spans="1:11" ht="15" customHeight="1">
      <c r="A13" s="109"/>
      <c r="B13" s="113"/>
      <c r="C13" s="114"/>
      <c r="D13" s="105"/>
      <c r="E13" s="116"/>
      <c r="F13" s="116"/>
      <c r="G13" s="116"/>
      <c r="H13" s="61" t="s">
        <v>14</v>
      </c>
      <c r="I13" s="61" t="s">
        <v>15</v>
      </c>
      <c r="J13" s="105"/>
      <c r="K13" s="107"/>
    </row>
    <row r="14" spans="1:11" ht="27" customHeight="1">
      <c r="A14" s="109"/>
      <c r="B14" s="81">
        <v>1</v>
      </c>
      <c r="C14" s="133" t="s">
        <v>58</v>
      </c>
      <c r="D14" s="133" t="s">
        <v>59</v>
      </c>
      <c r="E14" s="82"/>
      <c r="F14" s="83"/>
      <c r="G14" s="83"/>
      <c r="H14" s="83"/>
      <c r="I14" s="83"/>
      <c r="J14" s="83"/>
      <c r="K14" s="84"/>
    </row>
    <row r="15" spans="1:11" ht="27" customHeight="1">
      <c r="A15" s="109"/>
      <c r="B15" s="81">
        <v>2</v>
      </c>
      <c r="C15" s="134" t="s">
        <v>143</v>
      </c>
      <c r="D15" s="134" t="s">
        <v>49</v>
      </c>
      <c r="E15" s="83"/>
      <c r="F15" s="82"/>
      <c r="G15" s="83"/>
      <c r="H15" s="83"/>
      <c r="I15" s="83"/>
      <c r="J15" s="83"/>
      <c r="K15" s="84"/>
    </row>
    <row r="16" spans="1:11" ht="27" customHeight="1" thickBot="1">
      <c r="A16" s="110"/>
      <c r="B16" s="85">
        <v>3</v>
      </c>
      <c r="C16" s="134" t="s">
        <v>144</v>
      </c>
      <c r="D16" s="134" t="s">
        <v>46</v>
      </c>
      <c r="E16" s="86"/>
      <c r="F16" s="86"/>
      <c r="G16" s="87"/>
      <c r="H16" s="86"/>
      <c r="I16" s="86"/>
      <c r="J16" s="86"/>
      <c r="K16" s="88"/>
    </row>
    <row r="18" spans="1:11" ht="21.75" customHeight="1" thickBot="1">
      <c r="A18" s="89" t="s">
        <v>40</v>
      </c>
      <c r="B18" s="119"/>
      <c r="C18" s="119"/>
      <c r="D18" s="72"/>
      <c r="E18" s="72"/>
      <c r="F18" s="72"/>
      <c r="G18" s="72"/>
    </row>
    <row r="19" spans="1:11" ht="21.75" customHeight="1" thickBot="1">
      <c r="A19" s="89"/>
      <c r="B19" s="72"/>
      <c r="C19" s="72"/>
      <c r="D19" s="74"/>
      <c r="E19" s="72"/>
      <c r="F19" s="72"/>
      <c r="G19" s="72"/>
      <c r="H19" s="78" t="s">
        <v>4</v>
      </c>
      <c r="I19" s="121"/>
      <c r="J19" s="121"/>
      <c r="K19" s="122"/>
    </row>
    <row r="20" spans="1:11" ht="21.75" customHeight="1" thickBot="1">
      <c r="A20" s="89" t="s">
        <v>41</v>
      </c>
      <c r="B20" s="119"/>
      <c r="C20" s="120"/>
      <c r="D20" s="75"/>
      <c r="E20" s="75"/>
      <c r="F20" s="72"/>
      <c r="G20" s="72"/>
      <c r="H20" s="79" t="s">
        <v>5</v>
      </c>
      <c r="I20" s="123"/>
      <c r="J20" s="123"/>
      <c r="K20" s="124"/>
    </row>
    <row r="21" spans="1:11" ht="21.75" customHeight="1" thickBot="1">
      <c r="A21" s="89"/>
      <c r="B21" s="72"/>
      <c r="C21" s="72"/>
      <c r="D21" s="72"/>
      <c r="E21" s="74"/>
      <c r="F21" s="73"/>
      <c r="G21" s="72" t="s">
        <v>4</v>
      </c>
      <c r="H21" s="79" t="s">
        <v>6</v>
      </c>
      <c r="I21" s="123"/>
      <c r="J21" s="123"/>
      <c r="K21" s="124"/>
    </row>
    <row r="22" spans="1:11" ht="21.75" customHeight="1" thickBot="1">
      <c r="A22" s="89" t="s">
        <v>42</v>
      </c>
      <c r="B22" s="119"/>
      <c r="C22" s="119"/>
      <c r="D22" s="72"/>
      <c r="E22" s="75"/>
      <c r="F22" s="72"/>
      <c r="G22" s="72"/>
      <c r="H22" s="79" t="s">
        <v>44</v>
      </c>
      <c r="I22" s="123"/>
      <c r="J22" s="123"/>
      <c r="K22" s="124"/>
    </row>
    <row r="23" spans="1:11" ht="21.75" customHeight="1" thickBot="1">
      <c r="A23" s="89"/>
      <c r="B23" s="72"/>
      <c r="C23" s="72"/>
      <c r="D23" s="74"/>
      <c r="E23" s="75"/>
      <c r="F23" s="72"/>
      <c r="G23" s="72"/>
      <c r="H23" s="80" t="s">
        <v>7</v>
      </c>
      <c r="I23" s="117"/>
      <c r="J23" s="117"/>
      <c r="K23" s="118"/>
    </row>
    <row r="24" spans="1:11" ht="21.75" customHeight="1" thickBot="1">
      <c r="A24" s="89" t="s">
        <v>43</v>
      </c>
      <c r="B24" s="119"/>
      <c r="C24" s="120"/>
      <c r="D24" s="75"/>
      <c r="E24" s="72"/>
      <c r="F24" s="72"/>
      <c r="G24" s="72"/>
      <c r="H24" s="77"/>
    </row>
    <row r="25" spans="1:11" ht="21.75" customHeight="1">
      <c r="A25" s="72"/>
      <c r="B25" s="72"/>
      <c r="C25" s="72"/>
      <c r="D25" s="72"/>
      <c r="E25" s="72"/>
      <c r="F25" s="72"/>
      <c r="G25" s="72"/>
    </row>
    <row r="26" spans="1:11" ht="21.75" customHeight="1" thickBot="1">
      <c r="A26" s="72"/>
      <c r="B26" s="119"/>
      <c r="C26" s="119"/>
      <c r="D26" s="72"/>
      <c r="E26" s="72"/>
      <c r="F26" s="72"/>
      <c r="G26" s="72"/>
    </row>
    <row r="27" spans="1:11" ht="21.75" customHeight="1" thickBot="1">
      <c r="A27" s="72"/>
      <c r="B27" s="72"/>
      <c r="C27" s="72"/>
      <c r="D27" s="74"/>
      <c r="E27" s="73"/>
      <c r="F27" s="73"/>
      <c r="G27" s="72" t="s">
        <v>6</v>
      </c>
    </row>
    <row r="28" spans="1:11" ht="21.75" customHeight="1" thickBot="1">
      <c r="A28" s="72"/>
      <c r="B28" s="119"/>
      <c r="C28" s="120"/>
      <c r="D28" s="75"/>
      <c r="E28" s="72"/>
      <c r="F28" s="72"/>
      <c r="G28" s="72"/>
    </row>
    <row r="29" spans="1:11" ht="20.25">
      <c r="A29" s="76"/>
      <c r="B29" s="76"/>
      <c r="C29" s="76"/>
      <c r="D29" s="76"/>
      <c r="E29" s="76"/>
      <c r="F29" s="76"/>
      <c r="G29" s="76"/>
    </row>
  </sheetData>
  <mergeCells count="27">
    <mergeCell ref="I23:K23"/>
    <mergeCell ref="B24:C24"/>
    <mergeCell ref="B26:C26"/>
    <mergeCell ref="B28:C28"/>
    <mergeCell ref="B18:C18"/>
    <mergeCell ref="I19:K19"/>
    <mergeCell ref="B20:C20"/>
    <mergeCell ref="I20:K20"/>
    <mergeCell ref="I21:K21"/>
    <mergeCell ref="B22:C22"/>
    <mergeCell ref="I22:K22"/>
    <mergeCell ref="J6:J7"/>
    <mergeCell ref="K6:K7"/>
    <mergeCell ref="A12:A16"/>
    <mergeCell ref="B12:C13"/>
    <mergeCell ref="D12:D13"/>
    <mergeCell ref="E12:E13"/>
    <mergeCell ref="F12:F13"/>
    <mergeCell ref="G12:G13"/>
    <mergeCell ref="J12:J13"/>
    <mergeCell ref="K12:K13"/>
    <mergeCell ref="A6:A10"/>
    <mergeCell ref="B6:C7"/>
    <mergeCell ref="D6:D7"/>
    <mergeCell ref="E6:E7"/>
    <mergeCell ref="F6:F7"/>
    <mergeCell ref="G6:G7"/>
  </mergeCells>
  <pageMargins left="0.70866141732283472" right="0.70866141732283472" top="0.33" bottom="0.33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R15" sqref="R15"/>
    </sheetView>
  </sheetViews>
  <sheetFormatPr defaultRowHeight="12.75"/>
  <cols>
    <col min="1" max="1" width="3" customWidth="1"/>
    <col min="2" max="2" width="20.42578125" customWidth="1"/>
    <col min="3" max="3" width="11.140625" customWidth="1"/>
    <col min="4" max="10" width="8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161</v>
      </c>
      <c r="C4" s="92">
        <v>55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5.5" customHeight="1">
      <c r="A8" s="40">
        <v>1</v>
      </c>
      <c r="B8" s="131" t="s">
        <v>146</v>
      </c>
      <c r="C8" s="132" t="s">
        <v>46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5.5" customHeight="1">
      <c r="A9" s="40">
        <v>2</v>
      </c>
      <c r="B9" s="145" t="s">
        <v>147</v>
      </c>
      <c r="C9" s="134" t="s">
        <v>49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5.5" customHeight="1">
      <c r="A10" s="40">
        <v>3</v>
      </c>
      <c r="B10" s="134" t="s">
        <v>62</v>
      </c>
      <c r="C10" s="134" t="s">
        <v>48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5.5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5.5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Q15" sqref="Q15"/>
    </sheetView>
  </sheetViews>
  <sheetFormatPr defaultRowHeight="12.75"/>
  <cols>
    <col min="1" max="1" width="3" customWidth="1"/>
    <col min="2" max="2" width="21" customWidth="1"/>
    <col min="3" max="3" width="13.140625" customWidth="1"/>
    <col min="4" max="10" width="8.710937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161</v>
      </c>
      <c r="C4" s="92">
        <v>60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18" customHeight="1">
      <c r="A8" s="40">
        <v>1</v>
      </c>
      <c r="B8" s="132" t="s">
        <v>149</v>
      </c>
      <c r="C8" s="134" t="s">
        <v>70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18" customHeight="1">
      <c r="A9" s="40">
        <v>2</v>
      </c>
      <c r="B9" s="132" t="s">
        <v>63</v>
      </c>
      <c r="C9" s="132" t="s">
        <v>52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18" customHeight="1">
      <c r="A10" s="40">
        <v>3</v>
      </c>
      <c r="B10" s="131" t="s">
        <v>64</v>
      </c>
      <c r="C10" s="132" t="s">
        <v>46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18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18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P10" sqref="P10"/>
    </sheetView>
  </sheetViews>
  <sheetFormatPr defaultRowHeight="12.75"/>
  <cols>
    <col min="1" max="1" width="3" customWidth="1"/>
    <col min="2" max="2" width="19.85546875" customWidth="1"/>
    <col min="3" max="3" width="15" customWidth="1"/>
    <col min="4" max="10" width="8.57031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161</v>
      </c>
      <c r="C4" s="92">
        <v>65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19.5" customHeight="1">
      <c r="A8" s="40">
        <v>1</v>
      </c>
      <c r="B8" s="146" t="s">
        <v>151</v>
      </c>
      <c r="C8" s="134" t="s">
        <v>109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19.5" customHeight="1">
      <c r="A9" s="40">
        <v>2</v>
      </c>
      <c r="B9" s="146" t="s">
        <v>65</v>
      </c>
      <c r="C9" s="134" t="s">
        <v>48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19.5" customHeight="1">
      <c r="A10" s="40">
        <v>3</v>
      </c>
      <c r="B10" s="40"/>
      <c r="C10" s="39"/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19.5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19.5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O14" sqref="O14"/>
    </sheetView>
  </sheetViews>
  <sheetFormatPr defaultRowHeight="12.75"/>
  <cols>
    <col min="1" max="1" width="10" customWidth="1"/>
    <col min="2" max="2" width="4.140625" customWidth="1"/>
    <col min="3" max="3" width="27.28515625" customWidth="1"/>
    <col min="4" max="4" width="11.5703125" customWidth="1"/>
    <col min="14" max="15" width="15.85546875" customWidth="1"/>
  </cols>
  <sheetData>
    <row r="1" spans="1:11">
      <c r="A1" s="90" t="s">
        <v>54</v>
      </c>
      <c r="G1" s="32"/>
      <c r="I1" s="33"/>
    </row>
    <row r="2" spans="1:11">
      <c r="A2" s="90" t="s">
        <v>55</v>
      </c>
      <c r="G2" s="32"/>
      <c r="I2" s="33"/>
    </row>
    <row r="3" spans="1:11">
      <c r="B3" s="90"/>
      <c r="G3" s="32"/>
      <c r="I3" s="33"/>
    </row>
    <row r="4" spans="1:11" ht="20.25" customHeight="1">
      <c r="A4" s="91" t="s">
        <v>161</v>
      </c>
      <c r="B4" s="92">
        <v>73</v>
      </c>
      <c r="C4" s="93" t="s">
        <v>45</v>
      </c>
      <c r="G4" s="32"/>
      <c r="I4" s="33"/>
    </row>
    <row r="5" spans="1:11" ht="13.5" thickBot="1"/>
    <row r="6" spans="1:11" ht="15" customHeight="1">
      <c r="A6" s="108" t="s">
        <v>38</v>
      </c>
      <c r="B6" s="111" t="s">
        <v>10</v>
      </c>
      <c r="C6" s="112"/>
      <c r="D6" s="104" t="s">
        <v>11</v>
      </c>
      <c r="E6" s="115">
        <v>1</v>
      </c>
      <c r="F6" s="115">
        <v>2</v>
      </c>
      <c r="G6" s="115">
        <v>3</v>
      </c>
      <c r="H6" s="66" t="s">
        <v>12</v>
      </c>
      <c r="I6" s="66"/>
      <c r="J6" s="104" t="s">
        <v>37</v>
      </c>
      <c r="K6" s="106" t="s">
        <v>13</v>
      </c>
    </row>
    <row r="7" spans="1:11" ht="15" customHeight="1">
      <c r="A7" s="109"/>
      <c r="B7" s="113"/>
      <c r="C7" s="114"/>
      <c r="D7" s="105"/>
      <c r="E7" s="116"/>
      <c r="F7" s="116"/>
      <c r="G7" s="116"/>
      <c r="H7" s="61" t="s">
        <v>14</v>
      </c>
      <c r="I7" s="61" t="s">
        <v>15</v>
      </c>
      <c r="J7" s="105"/>
      <c r="K7" s="107"/>
    </row>
    <row r="8" spans="1:11" ht="27" customHeight="1">
      <c r="A8" s="109"/>
      <c r="B8" s="62">
        <v>1</v>
      </c>
      <c r="C8" s="131" t="s">
        <v>153</v>
      </c>
      <c r="D8" s="132" t="s">
        <v>46</v>
      </c>
      <c r="E8" s="63"/>
      <c r="F8" s="64"/>
      <c r="G8" s="64"/>
      <c r="H8" s="64"/>
      <c r="I8" s="64"/>
      <c r="J8" s="64"/>
      <c r="K8" s="67"/>
    </row>
    <row r="9" spans="1:11" ht="27" customHeight="1">
      <c r="A9" s="109"/>
      <c r="B9" s="62">
        <v>2</v>
      </c>
      <c r="C9" s="132" t="s">
        <v>69</v>
      </c>
      <c r="D9" s="134" t="s">
        <v>70</v>
      </c>
      <c r="E9" s="64"/>
      <c r="F9" s="63"/>
      <c r="G9" s="64"/>
      <c r="H9" s="64"/>
      <c r="I9" s="64"/>
      <c r="J9" s="64"/>
      <c r="K9" s="67"/>
    </row>
    <row r="10" spans="1:11" ht="27" customHeight="1" thickBot="1">
      <c r="A10" s="110"/>
      <c r="B10" s="68">
        <v>3</v>
      </c>
      <c r="C10" s="134" t="s">
        <v>66</v>
      </c>
      <c r="D10" s="134" t="s">
        <v>49</v>
      </c>
      <c r="E10" s="69"/>
      <c r="F10" s="69"/>
      <c r="G10" s="70"/>
      <c r="H10" s="69"/>
      <c r="I10" s="69"/>
      <c r="J10" s="69"/>
      <c r="K10" s="71"/>
    </row>
    <row r="11" spans="1:11" ht="15.75" thickBo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5" customHeight="1">
      <c r="A12" s="108" t="s">
        <v>39</v>
      </c>
      <c r="B12" s="111" t="s">
        <v>10</v>
      </c>
      <c r="C12" s="112"/>
      <c r="D12" s="104" t="s">
        <v>11</v>
      </c>
      <c r="E12" s="115">
        <v>1</v>
      </c>
      <c r="F12" s="115">
        <v>2</v>
      </c>
      <c r="G12" s="115">
        <v>3</v>
      </c>
      <c r="H12" s="66" t="s">
        <v>12</v>
      </c>
      <c r="I12" s="66"/>
      <c r="J12" s="104" t="s">
        <v>37</v>
      </c>
      <c r="K12" s="106" t="s">
        <v>13</v>
      </c>
    </row>
    <row r="13" spans="1:11" ht="15" customHeight="1">
      <c r="A13" s="109"/>
      <c r="B13" s="113"/>
      <c r="C13" s="114"/>
      <c r="D13" s="105"/>
      <c r="E13" s="116"/>
      <c r="F13" s="116"/>
      <c r="G13" s="116"/>
      <c r="H13" s="61" t="s">
        <v>14</v>
      </c>
      <c r="I13" s="61" t="s">
        <v>15</v>
      </c>
      <c r="J13" s="105"/>
      <c r="K13" s="107"/>
    </row>
    <row r="14" spans="1:11" ht="27" customHeight="1">
      <c r="A14" s="109"/>
      <c r="B14" s="81">
        <v>1</v>
      </c>
      <c r="C14" s="134" t="s">
        <v>154</v>
      </c>
      <c r="D14" s="134" t="s">
        <v>49</v>
      </c>
      <c r="E14" s="82"/>
      <c r="F14" s="83"/>
      <c r="G14" s="83"/>
      <c r="H14" s="83"/>
      <c r="I14" s="83"/>
      <c r="J14" s="83"/>
      <c r="K14" s="84"/>
    </row>
    <row r="15" spans="1:11" ht="27" customHeight="1">
      <c r="A15" s="109"/>
      <c r="B15" s="81">
        <v>2</v>
      </c>
      <c r="C15" s="134" t="s">
        <v>155</v>
      </c>
      <c r="D15" s="134" t="s">
        <v>47</v>
      </c>
      <c r="E15" s="83"/>
      <c r="F15" s="82"/>
      <c r="G15" s="83"/>
      <c r="H15" s="83"/>
      <c r="I15" s="83"/>
      <c r="J15" s="83"/>
      <c r="K15" s="84"/>
    </row>
    <row r="16" spans="1:11" ht="27" customHeight="1" thickBot="1">
      <c r="A16" s="110"/>
      <c r="B16" s="85">
        <v>3</v>
      </c>
      <c r="C16" s="134" t="s">
        <v>156</v>
      </c>
      <c r="D16" s="134" t="s">
        <v>48</v>
      </c>
      <c r="E16" s="86"/>
      <c r="F16" s="86"/>
      <c r="G16" s="87"/>
      <c r="H16" s="86"/>
      <c r="I16" s="86"/>
      <c r="J16" s="86"/>
      <c r="K16" s="88"/>
    </row>
    <row r="18" spans="1:11" ht="21.75" customHeight="1" thickBot="1">
      <c r="A18" s="89" t="s">
        <v>40</v>
      </c>
      <c r="B18" s="119"/>
      <c r="C18" s="119"/>
      <c r="D18" s="72"/>
      <c r="E18" s="72"/>
      <c r="F18" s="72"/>
      <c r="G18" s="72"/>
    </row>
    <row r="19" spans="1:11" ht="21.75" customHeight="1" thickBot="1">
      <c r="A19" s="89"/>
      <c r="B19" s="72"/>
      <c r="C19" s="72"/>
      <c r="D19" s="74"/>
      <c r="E19" s="72"/>
      <c r="F19" s="72"/>
      <c r="G19" s="72"/>
      <c r="H19" s="78" t="s">
        <v>4</v>
      </c>
      <c r="I19" s="121"/>
      <c r="J19" s="121"/>
      <c r="K19" s="122"/>
    </row>
    <row r="20" spans="1:11" ht="21.75" customHeight="1" thickBot="1">
      <c r="A20" s="89" t="s">
        <v>41</v>
      </c>
      <c r="B20" s="119"/>
      <c r="C20" s="120"/>
      <c r="D20" s="75"/>
      <c r="E20" s="75"/>
      <c r="F20" s="72"/>
      <c r="G20" s="72"/>
      <c r="H20" s="79" t="s">
        <v>5</v>
      </c>
      <c r="I20" s="123"/>
      <c r="J20" s="123"/>
      <c r="K20" s="124"/>
    </row>
    <row r="21" spans="1:11" ht="21.75" customHeight="1" thickBot="1">
      <c r="A21" s="89"/>
      <c r="B21" s="72"/>
      <c r="C21" s="72"/>
      <c r="D21" s="72"/>
      <c r="E21" s="74"/>
      <c r="F21" s="73"/>
      <c r="G21" s="72" t="s">
        <v>4</v>
      </c>
      <c r="H21" s="79" t="s">
        <v>6</v>
      </c>
      <c r="I21" s="123"/>
      <c r="J21" s="123"/>
      <c r="K21" s="124"/>
    </row>
    <row r="22" spans="1:11" ht="21.75" customHeight="1" thickBot="1">
      <c r="A22" s="89" t="s">
        <v>42</v>
      </c>
      <c r="B22" s="119"/>
      <c r="C22" s="119"/>
      <c r="D22" s="72"/>
      <c r="E22" s="75"/>
      <c r="F22" s="72"/>
      <c r="G22" s="72"/>
      <c r="H22" s="79" t="s">
        <v>44</v>
      </c>
      <c r="I22" s="123"/>
      <c r="J22" s="123"/>
      <c r="K22" s="124"/>
    </row>
    <row r="23" spans="1:11" ht="21.75" customHeight="1" thickBot="1">
      <c r="A23" s="89"/>
      <c r="B23" s="72"/>
      <c r="C23" s="72"/>
      <c r="D23" s="74"/>
      <c r="E23" s="75"/>
      <c r="F23" s="72"/>
      <c r="G23" s="72"/>
      <c r="H23" s="80" t="s">
        <v>7</v>
      </c>
      <c r="I23" s="117"/>
      <c r="J23" s="117"/>
      <c r="K23" s="118"/>
    </row>
    <row r="24" spans="1:11" ht="21.75" customHeight="1" thickBot="1">
      <c r="A24" s="89" t="s">
        <v>43</v>
      </c>
      <c r="B24" s="119"/>
      <c r="C24" s="120"/>
      <c r="D24" s="75"/>
      <c r="E24" s="72"/>
      <c r="F24" s="72"/>
      <c r="G24" s="72"/>
      <c r="H24" s="77"/>
    </row>
    <row r="25" spans="1:11" ht="21.75" customHeight="1">
      <c r="A25" s="72"/>
      <c r="B25" s="72"/>
      <c r="C25" s="72"/>
      <c r="D25" s="72"/>
      <c r="E25" s="72"/>
      <c r="F25" s="72"/>
      <c r="G25" s="72"/>
    </row>
    <row r="26" spans="1:11" ht="21.75" customHeight="1" thickBot="1">
      <c r="A26" s="72"/>
      <c r="B26" s="119"/>
      <c r="C26" s="119"/>
      <c r="D26" s="72"/>
      <c r="E26" s="72"/>
      <c r="F26" s="72"/>
      <c r="G26" s="72"/>
    </row>
    <row r="27" spans="1:11" ht="21.75" customHeight="1" thickBot="1">
      <c r="A27" s="72"/>
      <c r="B27" s="72"/>
      <c r="C27" s="72"/>
      <c r="D27" s="74"/>
      <c r="E27" s="73"/>
      <c r="F27" s="73"/>
      <c r="G27" s="72" t="s">
        <v>6</v>
      </c>
    </row>
    <row r="28" spans="1:11" ht="21.75" customHeight="1" thickBot="1">
      <c r="A28" s="72"/>
      <c r="B28" s="119"/>
      <c r="C28" s="120"/>
      <c r="D28" s="75"/>
      <c r="E28" s="72"/>
      <c r="F28" s="72"/>
      <c r="G28" s="72"/>
    </row>
    <row r="29" spans="1:11" ht="20.25">
      <c r="A29" s="76"/>
      <c r="B29" s="76"/>
      <c r="C29" s="76"/>
      <c r="D29" s="76"/>
      <c r="E29" s="76"/>
      <c r="F29" s="76"/>
      <c r="G29" s="76"/>
    </row>
  </sheetData>
  <mergeCells count="27">
    <mergeCell ref="I23:K23"/>
    <mergeCell ref="B24:C24"/>
    <mergeCell ref="B26:C26"/>
    <mergeCell ref="B28:C28"/>
    <mergeCell ref="B18:C18"/>
    <mergeCell ref="I19:K19"/>
    <mergeCell ref="B20:C20"/>
    <mergeCell ref="I20:K20"/>
    <mergeCell ref="I21:K21"/>
    <mergeCell ref="B22:C22"/>
    <mergeCell ref="I22:K22"/>
    <mergeCell ref="J6:J7"/>
    <mergeCell ref="K6:K7"/>
    <mergeCell ref="A12:A16"/>
    <mergeCell ref="B12:C13"/>
    <mergeCell ref="D12:D13"/>
    <mergeCell ref="E12:E13"/>
    <mergeCell ref="F12:F13"/>
    <mergeCell ref="G12:G13"/>
    <mergeCell ref="J12:J13"/>
    <mergeCell ref="K12:K13"/>
    <mergeCell ref="A6:A10"/>
    <mergeCell ref="B6:C7"/>
    <mergeCell ref="D6:D7"/>
    <mergeCell ref="E6:E7"/>
    <mergeCell ref="F6:F7"/>
    <mergeCell ref="G6:G7"/>
  </mergeCells>
  <pageMargins left="0.70866141732283472" right="0.70866141732283472" top="0.18" bottom="0.25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U6" sqref="U6"/>
    </sheetView>
  </sheetViews>
  <sheetFormatPr defaultRowHeight="12.75"/>
  <cols>
    <col min="1" max="1" width="3" customWidth="1"/>
    <col min="2" max="2" width="21" customWidth="1"/>
    <col min="3" max="3" width="13.7109375" customWidth="1"/>
    <col min="4" max="10" width="8.285156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161</v>
      </c>
      <c r="C4" s="92">
        <v>80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1.75" customHeight="1">
      <c r="A8" s="40">
        <v>1</v>
      </c>
      <c r="B8" s="132" t="s">
        <v>72</v>
      </c>
      <c r="C8" s="132" t="s">
        <v>52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1.75" customHeight="1">
      <c r="A9" s="40">
        <v>2</v>
      </c>
      <c r="B9" s="131" t="s">
        <v>158</v>
      </c>
      <c r="C9" s="132" t="s">
        <v>46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1.75" customHeight="1">
      <c r="A10" s="40">
        <v>3</v>
      </c>
      <c r="B10" s="40"/>
      <c r="C10" s="39"/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1.75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1.75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R14" sqref="R14"/>
    </sheetView>
  </sheetViews>
  <sheetFormatPr defaultRowHeight="12.75"/>
  <cols>
    <col min="1" max="1" width="3" customWidth="1"/>
    <col min="2" max="2" width="19.5703125" customWidth="1"/>
    <col min="3" max="3" width="13" customWidth="1"/>
    <col min="4" max="8" width="8.140625" customWidth="1"/>
    <col min="9" max="9" width="6.140625" customWidth="1"/>
    <col min="10" max="10" width="6.57031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161</v>
      </c>
      <c r="C4" s="92" t="s">
        <v>162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1" customHeight="1">
      <c r="A8" s="40">
        <v>1</v>
      </c>
      <c r="B8" s="132" t="s">
        <v>73</v>
      </c>
      <c r="C8" s="132" t="s">
        <v>52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1" customHeight="1">
      <c r="A9" s="40">
        <v>2</v>
      </c>
      <c r="B9" s="131" t="s">
        <v>71</v>
      </c>
      <c r="C9" s="132" t="s">
        <v>46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1" customHeight="1">
      <c r="A10" s="40">
        <v>3</v>
      </c>
      <c r="B10" s="131" t="s">
        <v>160</v>
      </c>
      <c r="C10" s="132" t="s">
        <v>48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1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1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R17" sqref="R17"/>
    </sheetView>
  </sheetViews>
  <sheetFormatPr defaultRowHeight="12.75"/>
  <cols>
    <col min="1" max="1" width="10" customWidth="1"/>
    <col min="2" max="2" width="4.140625" customWidth="1"/>
    <col min="3" max="3" width="27.28515625" customWidth="1"/>
    <col min="4" max="4" width="11.5703125" customWidth="1"/>
  </cols>
  <sheetData>
    <row r="1" spans="1:11">
      <c r="A1" s="90" t="s">
        <v>54</v>
      </c>
      <c r="G1" s="32"/>
      <c r="I1" s="33"/>
    </row>
    <row r="2" spans="1:11">
      <c r="A2" s="90" t="s">
        <v>55</v>
      </c>
      <c r="G2" s="32"/>
      <c r="I2" s="33"/>
    </row>
    <row r="3" spans="1:11">
      <c r="B3" s="90"/>
      <c r="G3" s="32"/>
      <c r="I3" s="33"/>
    </row>
    <row r="4" spans="1:11" ht="20.25" customHeight="1">
      <c r="A4" s="91" t="s">
        <v>161</v>
      </c>
      <c r="B4" s="182" t="s">
        <v>53</v>
      </c>
      <c r="C4" s="93" t="s">
        <v>45</v>
      </c>
      <c r="G4" s="32"/>
      <c r="I4" s="33"/>
    </row>
    <row r="5" spans="1:11" ht="13.5" thickBot="1"/>
    <row r="6" spans="1:11" ht="15" customHeight="1">
      <c r="A6" s="108" t="s">
        <v>38</v>
      </c>
      <c r="B6" s="111" t="s">
        <v>10</v>
      </c>
      <c r="C6" s="112"/>
      <c r="D6" s="104" t="s">
        <v>11</v>
      </c>
      <c r="E6" s="115">
        <v>1</v>
      </c>
      <c r="F6" s="115">
        <v>2</v>
      </c>
      <c r="G6" s="115">
        <v>3</v>
      </c>
      <c r="H6" s="66" t="s">
        <v>12</v>
      </c>
      <c r="I6" s="66"/>
      <c r="J6" s="104" t="s">
        <v>37</v>
      </c>
      <c r="K6" s="106" t="s">
        <v>13</v>
      </c>
    </row>
    <row r="7" spans="1:11" ht="15" customHeight="1">
      <c r="A7" s="109"/>
      <c r="B7" s="113"/>
      <c r="C7" s="114"/>
      <c r="D7" s="105"/>
      <c r="E7" s="116"/>
      <c r="F7" s="116"/>
      <c r="G7" s="116"/>
      <c r="H7" s="61" t="s">
        <v>14</v>
      </c>
      <c r="I7" s="61" t="s">
        <v>15</v>
      </c>
      <c r="J7" s="105"/>
      <c r="K7" s="107"/>
    </row>
    <row r="8" spans="1:11" ht="27" customHeight="1">
      <c r="A8" s="109"/>
      <c r="B8" s="62">
        <v>1</v>
      </c>
      <c r="C8" s="172" t="s">
        <v>188</v>
      </c>
      <c r="D8" s="183" t="s">
        <v>48</v>
      </c>
      <c r="E8" s="63"/>
      <c r="F8" s="64"/>
      <c r="G8" s="64"/>
      <c r="H8" s="64"/>
      <c r="I8" s="64"/>
      <c r="J8" s="64"/>
      <c r="K8" s="67"/>
    </row>
    <row r="9" spans="1:11" ht="27" customHeight="1">
      <c r="A9" s="109"/>
      <c r="B9" s="62">
        <v>2</v>
      </c>
      <c r="C9" s="172" t="s">
        <v>151</v>
      </c>
      <c r="D9" s="183" t="s">
        <v>50</v>
      </c>
      <c r="E9" s="64"/>
      <c r="F9" s="63"/>
      <c r="G9" s="64"/>
      <c r="H9" s="64"/>
      <c r="I9" s="64"/>
      <c r="J9" s="64"/>
      <c r="K9" s="67"/>
    </row>
    <row r="10" spans="1:11" ht="27" customHeight="1" thickBot="1">
      <c r="A10" s="110"/>
      <c r="B10" s="68">
        <v>3</v>
      </c>
      <c r="C10" s="172" t="s">
        <v>66</v>
      </c>
      <c r="D10" s="183" t="s">
        <v>49</v>
      </c>
      <c r="E10" s="69"/>
      <c r="F10" s="69"/>
      <c r="G10" s="70"/>
      <c r="H10" s="69"/>
      <c r="I10" s="69"/>
      <c r="J10" s="69"/>
      <c r="K10" s="71"/>
    </row>
    <row r="11" spans="1:11" ht="15.75" thickBo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5" customHeight="1">
      <c r="A12" s="108" t="s">
        <v>39</v>
      </c>
      <c r="B12" s="111" t="s">
        <v>10</v>
      </c>
      <c r="C12" s="112"/>
      <c r="D12" s="104" t="s">
        <v>11</v>
      </c>
      <c r="E12" s="115">
        <v>1</v>
      </c>
      <c r="F12" s="115">
        <v>2</v>
      </c>
      <c r="G12" s="115">
        <v>3</v>
      </c>
      <c r="H12" s="66" t="s">
        <v>12</v>
      </c>
      <c r="I12" s="66"/>
      <c r="J12" s="104" t="s">
        <v>37</v>
      </c>
      <c r="K12" s="106" t="s">
        <v>13</v>
      </c>
    </row>
    <row r="13" spans="1:11" ht="15" customHeight="1">
      <c r="A13" s="109"/>
      <c r="B13" s="113"/>
      <c r="C13" s="114"/>
      <c r="D13" s="105"/>
      <c r="E13" s="116"/>
      <c r="F13" s="116"/>
      <c r="G13" s="116"/>
      <c r="H13" s="61" t="s">
        <v>14</v>
      </c>
      <c r="I13" s="61" t="s">
        <v>15</v>
      </c>
      <c r="J13" s="105"/>
      <c r="K13" s="107"/>
    </row>
    <row r="14" spans="1:11" ht="27" customHeight="1">
      <c r="A14" s="109"/>
      <c r="B14" s="81">
        <v>1</v>
      </c>
      <c r="C14" s="172" t="s">
        <v>156</v>
      </c>
      <c r="D14" s="183" t="s">
        <v>48</v>
      </c>
      <c r="E14" s="82"/>
      <c r="F14" s="83"/>
      <c r="G14" s="83"/>
      <c r="H14" s="83"/>
      <c r="I14" s="83"/>
      <c r="J14" s="83"/>
      <c r="K14" s="84"/>
    </row>
    <row r="15" spans="1:11" ht="27" customHeight="1">
      <c r="A15" s="109"/>
      <c r="B15" s="81">
        <v>2</v>
      </c>
      <c r="C15" s="172" t="s">
        <v>163</v>
      </c>
      <c r="D15" s="183" t="s">
        <v>46</v>
      </c>
      <c r="E15" s="83"/>
      <c r="F15" s="82"/>
      <c r="G15" s="83"/>
      <c r="H15" s="83"/>
      <c r="I15" s="83"/>
      <c r="J15" s="83"/>
      <c r="K15" s="84"/>
    </row>
    <row r="16" spans="1:11" ht="27" customHeight="1" thickBot="1">
      <c r="A16" s="110"/>
      <c r="B16" s="85">
        <v>3</v>
      </c>
      <c r="C16" s="96" t="s">
        <v>189</v>
      </c>
      <c r="D16" s="97" t="s">
        <v>49</v>
      </c>
      <c r="E16" s="86"/>
      <c r="F16" s="86"/>
      <c r="G16" s="87"/>
      <c r="H16" s="86"/>
      <c r="I16" s="86"/>
      <c r="J16" s="86"/>
      <c r="K16" s="88"/>
    </row>
    <row r="18" spans="1:11" ht="21.75" customHeight="1" thickBot="1">
      <c r="A18" s="89" t="s">
        <v>40</v>
      </c>
      <c r="B18" s="119"/>
      <c r="C18" s="119"/>
      <c r="D18" s="72"/>
      <c r="E18" s="72"/>
      <c r="F18" s="72"/>
      <c r="G18" s="72"/>
    </row>
    <row r="19" spans="1:11" ht="21.75" customHeight="1" thickBot="1">
      <c r="A19" s="89"/>
      <c r="B19" s="72"/>
      <c r="C19" s="72"/>
      <c r="D19" s="74"/>
      <c r="E19" s="72"/>
      <c r="F19" s="72"/>
      <c r="G19" s="72"/>
      <c r="H19" s="78" t="s">
        <v>4</v>
      </c>
      <c r="I19" s="121"/>
      <c r="J19" s="121"/>
      <c r="K19" s="122"/>
    </row>
    <row r="20" spans="1:11" ht="21.75" customHeight="1" thickBot="1">
      <c r="A20" s="89" t="s">
        <v>41</v>
      </c>
      <c r="B20" s="119"/>
      <c r="C20" s="120"/>
      <c r="D20" s="75"/>
      <c r="E20" s="75"/>
      <c r="F20" s="72"/>
      <c r="G20" s="72"/>
      <c r="H20" s="79" t="s">
        <v>5</v>
      </c>
      <c r="I20" s="123"/>
      <c r="J20" s="123"/>
      <c r="K20" s="124"/>
    </row>
    <row r="21" spans="1:11" ht="21.75" customHeight="1" thickBot="1">
      <c r="A21" s="89"/>
      <c r="B21" s="72"/>
      <c r="C21" s="72"/>
      <c r="D21" s="72"/>
      <c r="E21" s="74"/>
      <c r="F21" s="73"/>
      <c r="G21" s="72" t="s">
        <v>4</v>
      </c>
      <c r="H21" s="79" t="s">
        <v>6</v>
      </c>
      <c r="I21" s="123"/>
      <c r="J21" s="123"/>
      <c r="K21" s="124"/>
    </row>
    <row r="22" spans="1:11" ht="21.75" customHeight="1" thickBot="1">
      <c r="A22" s="89" t="s">
        <v>42</v>
      </c>
      <c r="B22" s="119"/>
      <c r="C22" s="119"/>
      <c r="D22" s="72"/>
      <c r="E22" s="75"/>
      <c r="F22" s="72"/>
      <c r="G22" s="72"/>
      <c r="H22" s="79" t="s">
        <v>44</v>
      </c>
      <c r="I22" s="123"/>
      <c r="J22" s="123"/>
      <c r="K22" s="124"/>
    </row>
    <row r="23" spans="1:11" ht="21.75" customHeight="1" thickBot="1">
      <c r="A23" s="89"/>
      <c r="B23" s="72"/>
      <c r="C23" s="72"/>
      <c r="D23" s="74"/>
      <c r="E23" s="75"/>
      <c r="F23" s="72"/>
      <c r="G23" s="72"/>
      <c r="H23" s="80" t="s">
        <v>7</v>
      </c>
      <c r="I23" s="117"/>
      <c r="J23" s="117"/>
      <c r="K23" s="118"/>
    </row>
    <row r="24" spans="1:11" ht="21.75" customHeight="1" thickBot="1">
      <c r="A24" s="89" t="s">
        <v>43</v>
      </c>
      <c r="B24" s="119"/>
      <c r="C24" s="120"/>
      <c r="D24" s="75"/>
      <c r="E24" s="72"/>
      <c r="F24" s="72"/>
      <c r="G24" s="72"/>
      <c r="H24" s="77"/>
    </row>
    <row r="25" spans="1:11" ht="21.75" customHeight="1">
      <c r="A25" s="72"/>
      <c r="B25" s="72"/>
      <c r="C25" s="72"/>
      <c r="D25" s="72"/>
      <c r="E25" s="72"/>
      <c r="F25" s="72"/>
      <c r="G25" s="72"/>
    </row>
    <row r="26" spans="1:11" ht="21.75" customHeight="1" thickBot="1">
      <c r="A26" s="72"/>
      <c r="B26" s="119"/>
      <c r="C26" s="119"/>
      <c r="D26" s="72"/>
      <c r="E26" s="72"/>
      <c r="F26" s="72"/>
      <c r="G26" s="72"/>
    </row>
    <row r="27" spans="1:11" ht="21.75" customHeight="1" thickBot="1">
      <c r="A27" s="72"/>
      <c r="B27" s="72"/>
      <c r="C27" s="72"/>
      <c r="D27" s="74"/>
      <c r="E27" s="73"/>
      <c r="F27" s="73"/>
      <c r="G27" s="72" t="s">
        <v>6</v>
      </c>
    </row>
    <row r="28" spans="1:11" ht="21.75" customHeight="1" thickBot="1">
      <c r="A28" s="72"/>
      <c r="B28" s="119"/>
      <c r="C28" s="120"/>
      <c r="D28" s="75"/>
      <c r="E28" s="72"/>
      <c r="F28" s="72"/>
      <c r="G28" s="72"/>
    </row>
    <row r="29" spans="1:11" ht="20.25">
      <c r="A29" s="76"/>
      <c r="B29" s="76"/>
      <c r="C29" s="76"/>
      <c r="D29" s="76"/>
      <c r="E29" s="76"/>
      <c r="F29" s="76"/>
      <c r="G29" s="76"/>
    </row>
  </sheetData>
  <mergeCells count="27">
    <mergeCell ref="I23:K23"/>
    <mergeCell ref="B24:C24"/>
    <mergeCell ref="B26:C26"/>
    <mergeCell ref="B28:C28"/>
    <mergeCell ref="B18:C18"/>
    <mergeCell ref="I19:K19"/>
    <mergeCell ref="B20:C20"/>
    <mergeCell ref="I20:K20"/>
    <mergeCell ref="I21:K21"/>
    <mergeCell ref="B22:C22"/>
    <mergeCell ref="I22:K22"/>
    <mergeCell ref="J6:J7"/>
    <mergeCell ref="K6:K7"/>
    <mergeCell ref="A12:A16"/>
    <mergeCell ref="B12:C13"/>
    <mergeCell ref="D12:D13"/>
    <mergeCell ref="E12:E13"/>
    <mergeCell ref="F12:F13"/>
    <mergeCell ref="G12:G13"/>
    <mergeCell ref="J12:J13"/>
    <mergeCell ref="K12:K13"/>
    <mergeCell ref="A6:A10"/>
    <mergeCell ref="B6:C7"/>
    <mergeCell ref="D6:D7"/>
    <mergeCell ref="E6:E7"/>
    <mergeCell ref="F6:F7"/>
    <mergeCell ref="G6:G7"/>
  </mergeCells>
  <pageMargins left="0.70866141732283472" right="0.70866141732283472" top="0.44" bottom="0.2" header="0.31496062992125984" footer="0.31496062992125984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R14" sqref="R14"/>
    </sheetView>
  </sheetViews>
  <sheetFormatPr defaultRowHeight="12.75"/>
  <cols>
    <col min="1" max="1" width="3" customWidth="1"/>
    <col min="2" max="2" width="18.5703125" customWidth="1"/>
    <col min="3" max="3" width="11.140625" customWidth="1"/>
    <col min="4" max="8" width="11.5703125" customWidth="1"/>
    <col min="9" max="9" width="6.140625" customWidth="1"/>
    <col min="10" max="10" width="6.57031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74</v>
      </c>
      <c r="C4" s="92">
        <v>50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1" customHeight="1">
      <c r="A8" s="40">
        <v>1</v>
      </c>
      <c r="B8" s="131" t="s">
        <v>57</v>
      </c>
      <c r="C8" s="132" t="s">
        <v>46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1" customHeight="1">
      <c r="A9" s="40">
        <v>2</v>
      </c>
      <c r="B9" s="133" t="s">
        <v>58</v>
      </c>
      <c r="C9" s="133" t="s">
        <v>59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1" customHeight="1">
      <c r="A10" s="40">
        <v>3</v>
      </c>
      <c r="B10" s="131" t="s">
        <v>60</v>
      </c>
      <c r="C10" s="132" t="s">
        <v>46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1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1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B43" sqref="B43"/>
    </sheetView>
  </sheetViews>
  <sheetFormatPr defaultRowHeight="12.75"/>
  <cols>
    <col min="1" max="1" width="3" customWidth="1"/>
    <col min="2" max="2" width="22.85546875" customWidth="1"/>
    <col min="3" max="3" width="11.140625" customWidth="1"/>
    <col min="4" max="10" width="9.1406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74</v>
      </c>
      <c r="C4" s="92">
        <v>55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4.75" customHeight="1">
      <c r="A8" s="40">
        <v>1</v>
      </c>
      <c r="B8" s="133" t="s">
        <v>61</v>
      </c>
      <c r="C8" s="133" t="s">
        <v>59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4.75" customHeight="1">
      <c r="A9" s="40">
        <v>2</v>
      </c>
      <c r="B9" s="131" t="s">
        <v>62</v>
      </c>
      <c r="C9" s="132" t="s">
        <v>48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4.75" customHeight="1">
      <c r="A10" s="40">
        <v>3</v>
      </c>
      <c r="B10" s="40"/>
      <c r="C10" s="39"/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4.75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4.75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T28"/>
  <sheetViews>
    <sheetView workbookViewId="0">
      <selection activeCell="AL30" sqref="AL30"/>
    </sheetView>
  </sheetViews>
  <sheetFormatPr defaultRowHeight="12.75"/>
  <cols>
    <col min="2" max="2" width="11.5703125" customWidth="1"/>
    <col min="3" max="43" width="4.7109375" customWidth="1"/>
  </cols>
  <sheetData>
    <row r="2" spans="1:46">
      <c r="C2" s="103" t="s">
        <v>74</v>
      </c>
      <c r="D2" s="103"/>
      <c r="E2" s="103"/>
      <c r="F2" s="103"/>
      <c r="G2" s="103"/>
      <c r="H2" s="103"/>
      <c r="I2" s="103"/>
      <c r="J2" s="103"/>
      <c r="K2" s="103"/>
      <c r="L2" s="103"/>
      <c r="M2" s="102" t="s">
        <v>183</v>
      </c>
      <c r="N2" s="102"/>
      <c r="O2" s="103"/>
      <c r="P2" s="103"/>
      <c r="Q2" s="103"/>
      <c r="R2" s="103"/>
      <c r="S2" s="103"/>
      <c r="T2" s="103"/>
      <c r="U2" s="103"/>
      <c r="V2" s="103"/>
      <c r="W2" s="102" t="s">
        <v>161</v>
      </c>
      <c r="X2" s="102"/>
      <c r="Y2" s="102"/>
      <c r="Z2" s="103"/>
      <c r="AA2" s="103"/>
      <c r="AB2" s="103"/>
      <c r="AC2" s="103"/>
      <c r="AD2" s="103"/>
      <c r="AE2" s="103"/>
      <c r="AF2" s="103"/>
      <c r="AG2" s="103" t="s">
        <v>138</v>
      </c>
      <c r="AH2" s="102"/>
      <c r="AI2" s="103"/>
      <c r="AJ2" s="103"/>
      <c r="AK2" s="103"/>
      <c r="AL2" s="103"/>
      <c r="AM2" s="103"/>
      <c r="AN2" s="103"/>
      <c r="AO2" s="103"/>
      <c r="AP2" s="103"/>
      <c r="AQ2" s="103"/>
    </row>
    <row r="3" spans="1:46">
      <c r="C3" s="168">
        <v>50</v>
      </c>
      <c r="D3" s="169"/>
      <c r="E3" s="170">
        <v>55</v>
      </c>
      <c r="F3" s="173">
        <v>60</v>
      </c>
      <c r="G3" s="170">
        <v>65</v>
      </c>
      <c r="H3" s="173">
        <v>70</v>
      </c>
      <c r="I3" s="173">
        <v>75</v>
      </c>
      <c r="J3" s="168" t="s">
        <v>76</v>
      </c>
      <c r="K3" s="171"/>
      <c r="L3" s="95" t="s">
        <v>53</v>
      </c>
      <c r="M3" s="99">
        <v>55</v>
      </c>
      <c r="N3" s="103">
        <v>60</v>
      </c>
      <c r="O3" s="103"/>
      <c r="P3" s="173">
        <v>70</v>
      </c>
      <c r="Q3" s="170">
        <v>80</v>
      </c>
      <c r="R3" s="173">
        <v>90</v>
      </c>
      <c r="S3" s="173">
        <v>100</v>
      </c>
      <c r="T3" s="173" t="s">
        <v>105</v>
      </c>
      <c r="U3" s="101" t="s">
        <v>53</v>
      </c>
      <c r="V3" s="102"/>
      <c r="W3" s="103">
        <v>50</v>
      </c>
      <c r="X3" s="103"/>
      <c r="Y3" s="99">
        <v>55</v>
      </c>
      <c r="Z3" s="99">
        <v>60</v>
      </c>
      <c r="AA3" s="99">
        <v>65</v>
      </c>
      <c r="AB3" s="99">
        <v>73</v>
      </c>
      <c r="AC3" s="99">
        <v>80</v>
      </c>
      <c r="AD3" s="99" t="s">
        <v>162</v>
      </c>
      <c r="AE3" s="103" t="s">
        <v>53</v>
      </c>
      <c r="AF3" s="103"/>
      <c r="AG3" s="99">
        <v>70</v>
      </c>
      <c r="AH3" s="103">
        <v>77</v>
      </c>
      <c r="AI3" s="103"/>
      <c r="AJ3" s="101">
        <v>85</v>
      </c>
      <c r="AK3" s="102"/>
      <c r="AL3" s="101">
        <v>92</v>
      </c>
      <c r="AM3" s="102"/>
      <c r="AN3" s="99">
        <v>100</v>
      </c>
      <c r="AO3" s="99">
        <v>115</v>
      </c>
      <c r="AP3" s="99" t="s">
        <v>139</v>
      </c>
      <c r="AQ3" s="99" t="s">
        <v>53</v>
      </c>
      <c r="AR3" s="90" t="s">
        <v>184</v>
      </c>
      <c r="AS3" s="90" t="s">
        <v>185</v>
      </c>
      <c r="AT3" s="90" t="s">
        <v>186</v>
      </c>
    </row>
    <row r="4" spans="1:46">
      <c r="A4">
        <v>3</v>
      </c>
      <c r="B4" s="98" t="s">
        <v>46</v>
      </c>
      <c r="C4" s="175">
        <v>1</v>
      </c>
      <c r="D4" s="100">
        <v>3</v>
      </c>
      <c r="E4" s="100"/>
      <c r="F4" s="100">
        <v>2</v>
      </c>
      <c r="G4" s="100"/>
      <c r="H4" s="100"/>
      <c r="I4" s="100">
        <v>1</v>
      </c>
      <c r="J4" s="100">
        <v>1</v>
      </c>
      <c r="K4" s="100"/>
      <c r="L4" s="100">
        <v>1</v>
      </c>
      <c r="M4" s="180"/>
      <c r="N4" s="181"/>
      <c r="O4" s="181"/>
      <c r="P4" s="181">
        <v>3</v>
      </c>
      <c r="Q4" s="181">
        <v>1</v>
      </c>
      <c r="R4" s="181">
        <v>3</v>
      </c>
      <c r="S4" s="181">
        <v>2</v>
      </c>
      <c r="T4" s="181"/>
      <c r="U4" s="181"/>
      <c r="V4" s="181"/>
      <c r="W4" s="180">
        <v>2</v>
      </c>
      <c r="X4" s="181"/>
      <c r="Y4" s="181">
        <v>2</v>
      </c>
      <c r="Z4" s="181">
        <v>2</v>
      </c>
      <c r="AA4" s="181"/>
      <c r="AB4" s="181"/>
      <c r="AC4" s="181">
        <v>2</v>
      </c>
      <c r="AD4" s="181">
        <v>2</v>
      </c>
      <c r="AE4" s="181">
        <v>2</v>
      </c>
      <c r="AF4" s="181"/>
      <c r="AG4" s="198"/>
      <c r="AH4" s="199">
        <v>2</v>
      </c>
      <c r="AI4" s="199">
        <v>3</v>
      </c>
      <c r="AJ4" s="199">
        <v>2</v>
      </c>
      <c r="AK4" s="199">
        <v>3</v>
      </c>
      <c r="AL4" s="199">
        <v>2</v>
      </c>
      <c r="AM4" s="199">
        <v>3</v>
      </c>
      <c r="AN4" s="199">
        <v>3</v>
      </c>
      <c r="AO4" s="199"/>
      <c r="AP4" s="199"/>
      <c r="AQ4" s="200"/>
      <c r="AR4">
        <f>COUNTIF(C4:AQ4,1)</f>
        <v>5</v>
      </c>
      <c r="AS4">
        <f>COUNTIF(C4:AQ4,2)</f>
        <v>11</v>
      </c>
      <c r="AT4">
        <f>COUNTIF(C4:AQ4,3)</f>
        <v>7</v>
      </c>
    </row>
    <row r="5" spans="1:46">
      <c r="A5">
        <v>8</v>
      </c>
      <c r="B5" s="98" t="s">
        <v>182</v>
      </c>
      <c r="C5" s="175">
        <v>2</v>
      </c>
      <c r="D5" s="100"/>
      <c r="E5" s="100">
        <v>2</v>
      </c>
      <c r="F5" s="100"/>
      <c r="G5" s="100"/>
      <c r="H5" s="100"/>
      <c r="I5" s="100"/>
      <c r="J5" s="100"/>
      <c r="K5" s="100"/>
      <c r="L5" s="100"/>
      <c r="M5" s="175"/>
      <c r="N5" s="100"/>
      <c r="O5" s="100"/>
      <c r="P5" s="100"/>
      <c r="Q5" s="100">
        <v>2</v>
      </c>
      <c r="R5" s="100"/>
      <c r="S5" s="100"/>
      <c r="T5" s="100">
        <v>3</v>
      </c>
      <c r="U5" s="100">
        <v>3</v>
      </c>
      <c r="V5" s="100"/>
      <c r="W5" s="175">
        <v>1</v>
      </c>
      <c r="X5" s="100">
        <v>3</v>
      </c>
      <c r="Y5" s="100"/>
      <c r="Z5" s="100"/>
      <c r="AA5" s="100"/>
      <c r="AB5" s="100"/>
      <c r="AC5" s="100"/>
      <c r="AD5" s="100"/>
      <c r="AE5" s="100"/>
      <c r="AF5" s="100"/>
      <c r="AG5" s="201"/>
      <c r="AH5" s="94"/>
      <c r="AI5" s="94"/>
      <c r="AJ5" s="94"/>
      <c r="AK5" s="94"/>
      <c r="AL5" s="94"/>
      <c r="AM5" s="94"/>
      <c r="AN5" s="94"/>
      <c r="AO5" s="94"/>
      <c r="AP5" s="94"/>
      <c r="AQ5" s="202"/>
      <c r="AR5">
        <f>COUNTIF(C5:AQ5,1)</f>
        <v>1</v>
      </c>
      <c r="AS5">
        <f>COUNTIF(C5:AQ5,2)</f>
        <v>3</v>
      </c>
      <c r="AT5">
        <f>COUNTIF(C5:AQ5,3)</f>
        <v>3</v>
      </c>
    </row>
    <row r="6" spans="1:46">
      <c r="A6">
        <v>1</v>
      </c>
      <c r="B6" s="98" t="s">
        <v>48</v>
      </c>
      <c r="C6" s="175"/>
      <c r="D6" s="100"/>
      <c r="E6" s="100">
        <v>1</v>
      </c>
      <c r="F6" s="100"/>
      <c r="G6" s="100">
        <v>1</v>
      </c>
      <c r="H6" s="100"/>
      <c r="I6" s="100"/>
      <c r="J6" s="100"/>
      <c r="K6" s="100"/>
      <c r="L6" s="100"/>
      <c r="M6" s="175"/>
      <c r="N6" s="100">
        <v>1</v>
      </c>
      <c r="O6" s="94">
        <v>2</v>
      </c>
      <c r="P6" s="100"/>
      <c r="Q6" s="100"/>
      <c r="R6" s="100">
        <v>2</v>
      </c>
      <c r="S6" s="100"/>
      <c r="T6" s="100">
        <v>2</v>
      </c>
      <c r="U6" s="100">
        <v>1</v>
      </c>
      <c r="V6" s="100">
        <v>2</v>
      </c>
      <c r="W6" s="175"/>
      <c r="X6" s="100"/>
      <c r="Y6" s="100">
        <v>3</v>
      </c>
      <c r="Z6" s="100"/>
      <c r="AA6" s="100">
        <v>2</v>
      </c>
      <c r="AB6" s="100">
        <v>1</v>
      </c>
      <c r="AC6" s="100"/>
      <c r="AD6" s="100">
        <v>1</v>
      </c>
      <c r="AE6" s="100">
        <v>1</v>
      </c>
      <c r="AF6" s="100">
        <v>3</v>
      </c>
      <c r="AG6" s="201"/>
      <c r="AH6" s="94"/>
      <c r="AI6" s="94"/>
      <c r="AJ6" s="94">
        <v>1</v>
      </c>
      <c r="AK6" s="94"/>
      <c r="AL6" s="94"/>
      <c r="AM6" s="94"/>
      <c r="AN6" s="94"/>
      <c r="AO6" s="94"/>
      <c r="AP6" s="94">
        <v>3</v>
      </c>
      <c r="AQ6" s="202"/>
      <c r="AR6">
        <f>COUNTIF(C6:AQ6,1)</f>
        <v>8</v>
      </c>
      <c r="AS6">
        <f>COUNTIF(C6:AQ6,2)</f>
        <v>5</v>
      </c>
      <c r="AT6">
        <f>COUNTIF(C6:AQ6,3)</f>
        <v>3</v>
      </c>
    </row>
    <row r="7" spans="1:46">
      <c r="A7">
        <v>2</v>
      </c>
      <c r="B7" s="98" t="s">
        <v>52</v>
      </c>
      <c r="C7" s="175"/>
      <c r="D7" s="100"/>
      <c r="E7" s="100"/>
      <c r="F7" s="100">
        <v>1</v>
      </c>
      <c r="G7" s="100"/>
      <c r="H7" s="100"/>
      <c r="I7" s="100"/>
      <c r="J7" s="100">
        <v>2</v>
      </c>
      <c r="K7" s="100">
        <v>3</v>
      </c>
      <c r="L7" s="100"/>
      <c r="M7" s="175">
        <v>2</v>
      </c>
      <c r="N7" s="100"/>
      <c r="O7" s="100"/>
      <c r="P7" s="100"/>
      <c r="Q7" s="100"/>
      <c r="R7" s="100"/>
      <c r="S7" s="100">
        <v>1</v>
      </c>
      <c r="T7" s="100">
        <v>1</v>
      </c>
      <c r="U7" s="100">
        <v>3</v>
      </c>
      <c r="V7" s="100"/>
      <c r="W7" s="175"/>
      <c r="X7" s="100"/>
      <c r="Y7" s="100"/>
      <c r="Z7" s="100">
        <v>1</v>
      </c>
      <c r="AA7" s="100"/>
      <c r="AB7" s="100"/>
      <c r="AC7" s="100">
        <v>1</v>
      </c>
      <c r="AD7" s="100">
        <v>3</v>
      </c>
      <c r="AE7" s="100"/>
      <c r="AF7" s="100"/>
      <c r="AG7" s="201">
        <v>3</v>
      </c>
      <c r="AH7" s="94"/>
      <c r="AI7" s="94"/>
      <c r="AJ7" s="94"/>
      <c r="AK7" s="94"/>
      <c r="AL7" s="94"/>
      <c r="AM7" s="94"/>
      <c r="AN7" s="94"/>
      <c r="AO7" s="94">
        <v>1</v>
      </c>
      <c r="AP7" s="94"/>
      <c r="AQ7" s="202"/>
      <c r="AR7">
        <f>COUNTIF(C7:AQ7,1)</f>
        <v>6</v>
      </c>
      <c r="AS7">
        <f>COUNTIF(C7:AQ7,2)</f>
        <v>2</v>
      </c>
      <c r="AT7">
        <f>COUNTIF(C7:AQ7,3)</f>
        <v>4</v>
      </c>
    </row>
    <row r="8" spans="1:46">
      <c r="A8">
        <v>4</v>
      </c>
      <c r="B8" s="98" t="s">
        <v>49</v>
      </c>
      <c r="C8" s="175"/>
      <c r="D8" s="100"/>
      <c r="E8" s="100"/>
      <c r="F8" s="176"/>
      <c r="G8" s="176"/>
      <c r="H8" s="176">
        <v>1</v>
      </c>
      <c r="I8" s="176"/>
      <c r="J8" s="176"/>
      <c r="K8" s="176"/>
      <c r="L8" s="100"/>
      <c r="M8" s="175">
        <v>1</v>
      </c>
      <c r="N8" s="100"/>
      <c r="O8" s="100"/>
      <c r="P8" s="176"/>
      <c r="Q8" s="176"/>
      <c r="R8" s="176"/>
      <c r="S8" s="176"/>
      <c r="T8" s="176"/>
      <c r="U8" s="176"/>
      <c r="V8" s="100"/>
      <c r="W8" s="175">
        <v>3</v>
      </c>
      <c r="X8" s="100"/>
      <c r="Y8" s="100">
        <v>1</v>
      </c>
      <c r="Z8" s="176"/>
      <c r="AA8" s="176"/>
      <c r="AB8" s="176">
        <v>3</v>
      </c>
      <c r="AC8" s="176"/>
      <c r="AD8" s="176"/>
      <c r="AE8" s="176"/>
      <c r="AF8" s="100"/>
      <c r="AG8" s="201">
        <v>2</v>
      </c>
      <c r="AH8" s="94"/>
      <c r="AI8" s="94"/>
      <c r="AJ8" s="94"/>
      <c r="AK8" s="94"/>
      <c r="AL8" s="94"/>
      <c r="AM8" s="94"/>
      <c r="AN8" s="94"/>
      <c r="AO8" s="94"/>
      <c r="AP8" s="94"/>
      <c r="AQ8" s="202"/>
      <c r="AR8">
        <f>COUNTIF(C8:AQ8,1)</f>
        <v>3</v>
      </c>
      <c r="AS8">
        <f>COUNTIF(C8:AQ8,2)</f>
        <v>1</v>
      </c>
      <c r="AT8">
        <f>COUNTIF(C8:AQ8,3)</f>
        <v>2</v>
      </c>
    </row>
    <row r="9" spans="1:46">
      <c r="A9">
        <v>12</v>
      </c>
      <c r="B9" s="98" t="s">
        <v>47</v>
      </c>
      <c r="C9" s="175"/>
      <c r="D9" s="100"/>
      <c r="E9" s="100"/>
      <c r="F9" s="176"/>
      <c r="G9" s="176"/>
      <c r="H9" s="176">
        <v>2</v>
      </c>
      <c r="I9" s="176"/>
      <c r="J9" s="176"/>
      <c r="K9" s="176"/>
      <c r="L9" s="100"/>
      <c r="M9" s="175"/>
      <c r="N9" s="100"/>
      <c r="O9" s="100"/>
      <c r="P9" s="176"/>
      <c r="Q9" s="176"/>
      <c r="R9" s="176"/>
      <c r="S9" s="176"/>
      <c r="T9" s="176"/>
      <c r="U9" s="176"/>
      <c r="V9" s="100"/>
      <c r="W9" s="175"/>
      <c r="X9" s="100"/>
      <c r="Y9" s="100"/>
      <c r="Z9" s="176"/>
      <c r="AA9" s="176"/>
      <c r="AB9" s="176">
        <v>3</v>
      </c>
      <c r="AC9" s="176"/>
      <c r="AD9" s="176"/>
      <c r="AE9" s="176"/>
      <c r="AF9" s="100"/>
      <c r="AG9" s="201"/>
      <c r="AH9" s="94"/>
      <c r="AI9" s="94"/>
      <c r="AJ9" s="94"/>
      <c r="AK9" s="94"/>
      <c r="AL9" s="94">
        <v>3</v>
      </c>
      <c r="AM9" s="94"/>
      <c r="AN9" s="94"/>
      <c r="AO9" s="94"/>
      <c r="AP9" s="94">
        <v>3</v>
      </c>
      <c r="AQ9" s="202">
        <v>3</v>
      </c>
      <c r="AR9">
        <f>COUNTIF(C9:AQ9,1)</f>
        <v>0</v>
      </c>
      <c r="AS9">
        <f>COUNTIF(C9:AQ9,2)</f>
        <v>1</v>
      </c>
      <c r="AT9">
        <f>COUNTIF(C9:AQ9,3)</f>
        <v>4</v>
      </c>
    </row>
    <row r="10" spans="1:46">
      <c r="A10">
        <v>11</v>
      </c>
      <c r="B10" s="98" t="s">
        <v>70</v>
      </c>
      <c r="C10" s="177"/>
      <c r="D10" s="178"/>
      <c r="E10" s="178"/>
      <c r="F10" s="179"/>
      <c r="G10" s="179"/>
      <c r="H10" s="179"/>
      <c r="I10" s="179">
        <v>2</v>
      </c>
      <c r="J10" s="179"/>
      <c r="K10" s="179"/>
      <c r="L10" s="178"/>
      <c r="M10" s="175"/>
      <c r="N10" s="100"/>
      <c r="O10" s="100"/>
      <c r="P10" s="176">
        <v>2</v>
      </c>
      <c r="Q10" s="176"/>
      <c r="R10" s="176"/>
      <c r="S10" s="176">
        <v>3</v>
      </c>
      <c r="T10" s="176"/>
      <c r="U10" s="176"/>
      <c r="V10" s="100"/>
      <c r="W10" s="175"/>
      <c r="X10" s="100"/>
      <c r="Y10" s="100"/>
      <c r="Z10" s="176">
        <v>3</v>
      </c>
      <c r="AA10" s="176"/>
      <c r="AB10" s="176">
        <v>2</v>
      </c>
      <c r="AC10" s="176"/>
      <c r="AD10" s="176"/>
      <c r="AE10" s="176"/>
      <c r="AF10" s="100"/>
      <c r="AG10" s="201"/>
      <c r="AH10" s="94"/>
      <c r="AI10" s="94"/>
      <c r="AJ10" s="94"/>
      <c r="AK10" s="94"/>
      <c r="AL10" s="94"/>
      <c r="AM10" s="94"/>
      <c r="AN10" s="94"/>
      <c r="AO10" s="94"/>
      <c r="AP10" s="94"/>
      <c r="AQ10" s="202"/>
      <c r="AR10">
        <f>COUNTIF(C10:AQ10,1)</f>
        <v>0</v>
      </c>
      <c r="AS10">
        <f>COUNTIF(C10:AQ10,2)</f>
        <v>3</v>
      </c>
      <c r="AT10">
        <f>COUNTIF(C10:AQ10,3)</f>
        <v>2</v>
      </c>
    </row>
    <row r="11" spans="1:46">
      <c r="A11">
        <v>6</v>
      </c>
      <c r="B11" s="98" t="s">
        <v>85</v>
      </c>
      <c r="C11" s="90"/>
      <c r="D11" s="90"/>
      <c r="E11" s="90"/>
      <c r="F11" s="174"/>
      <c r="G11" s="174"/>
      <c r="H11" s="174"/>
      <c r="I11" s="174"/>
      <c r="J11" s="174"/>
      <c r="K11" s="174"/>
      <c r="L11" s="90"/>
      <c r="M11" s="175"/>
      <c r="N11" s="100"/>
      <c r="O11" s="100"/>
      <c r="P11" s="176">
        <v>1</v>
      </c>
      <c r="Q11" s="176"/>
      <c r="R11" s="176"/>
      <c r="S11" s="176"/>
      <c r="T11" s="176"/>
      <c r="U11" s="176"/>
      <c r="V11" s="100"/>
      <c r="W11" s="175"/>
      <c r="X11" s="100"/>
      <c r="Y11" s="100"/>
      <c r="Z11" s="176"/>
      <c r="AA11" s="176"/>
      <c r="AB11" s="176"/>
      <c r="AC11" s="176"/>
      <c r="AD11" s="176"/>
      <c r="AE11" s="176"/>
      <c r="AF11" s="100"/>
      <c r="AG11" s="201"/>
      <c r="AH11" s="94"/>
      <c r="AI11" s="94"/>
      <c r="AJ11" s="94"/>
      <c r="AK11" s="94"/>
      <c r="AL11" s="94">
        <v>1</v>
      </c>
      <c r="AM11" s="94"/>
      <c r="AN11" s="94">
        <v>2</v>
      </c>
      <c r="AO11" s="94"/>
      <c r="AP11" s="94"/>
      <c r="AQ11" s="202"/>
      <c r="AR11">
        <f>COUNTIF(C11:AQ11,1)</f>
        <v>2</v>
      </c>
      <c r="AS11">
        <f>COUNTIF(C11:AQ11,2)</f>
        <v>1</v>
      </c>
      <c r="AT11">
        <f>COUNTIF(C11:AQ11,3)</f>
        <v>0</v>
      </c>
    </row>
    <row r="12" spans="1:46">
      <c r="A12">
        <v>5</v>
      </c>
      <c r="B12" s="98" t="s">
        <v>90</v>
      </c>
      <c r="C12" s="90"/>
      <c r="D12" s="90"/>
      <c r="E12" s="90"/>
      <c r="F12" s="174"/>
      <c r="G12" s="174"/>
      <c r="H12" s="174"/>
      <c r="I12" s="174"/>
      <c r="J12" s="174"/>
      <c r="K12" s="174"/>
      <c r="L12" s="90"/>
      <c r="M12" s="175"/>
      <c r="N12" s="100"/>
      <c r="O12" s="100"/>
      <c r="P12" s="176"/>
      <c r="Q12" s="176">
        <v>3</v>
      </c>
      <c r="R12" s="176"/>
      <c r="S12" s="176"/>
      <c r="T12" s="176"/>
      <c r="U12" s="176"/>
      <c r="V12" s="100"/>
      <c r="W12" s="175"/>
      <c r="X12" s="100"/>
      <c r="Y12" s="100"/>
      <c r="Z12" s="176"/>
      <c r="AA12" s="176"/>
      <c r="AB12" s="176"/>
      <c r="AC12" s="176"/>
      <c r="AD12" s="176"/>
      <c r="AE12" s="176"/>
      <c r="AF12" s="100"/>
      <c r="AG12" s="201"/>
      <c r="AH12" s="94">
        <v>1</v>
      </c>
      <c r="AI12" s="94"/>
      <c r="AJ12" s="94"/>
      <c r="AK12" s="94"/>
      <c r="AL12" s="94"/>
      <c r="AM12" s="94"/>
      <c r="AN12" s="94"/>
      <c r="AO12" s="94"/>
      <c r="AP12" s="94">
        <v>1</v>
      </c>
      <c r="AQ12" s="202">
        <v>1</v>
      </c>
      <c r="AR12">
        <f>COUNTIF(C12:AQ12,1)</f>
        <v>3</v>
      </c>
      <c r="AS12">
        <f>COUNTIF(C12:AQ12,2)</f>
        <v>0</v>
      </c>
      <c r="AT12">
        <f>COUNTIF(C12:AQ12,3)</f>
        <v>1</v>
      </c>
    </row>
    <row r="13" spans="1:46">
      <c r="A13">
        <v>10</v>
      </c>
      <c r="B13" s="98" t="s">
        <v>94</v>
      </c>
      <c r="C13" s="90"/>
      <c r="D13" s="90"/>
      <c r="E13" s="90"/>
      <c r="F13" s="174"/>
      <c r="G13" s="174"/>
      <c r="H13" s="174"/>
      <c r="I13" s="174"/>
      <c r="J13" s="174"/>
      <c r="K13" s="174"/>
      <c r="L13" s="90"/>
      <c r="M13" s="177"/>
      <c r="N13" s="178"/>
      <c r="O13" s="178"/>
      <c r="P13" s="179"/>
      <c r="Q13" s="179"/>
      <c r="R13" s="179">
        <v>1</v>
      </c>
      <c r="S13" s="179"/>
      <c r="T13" s="179"/>
      <c r="U13" s="179"/>
      <c r="V13" s="178"/>
      <c r="W13" s="175"/>
      <c r="X13" s="100"/>
      <c r="Y13" s="100"/>
      <c r="Z13" s="176"/>
      <c r="AA13" s="176"/>
      <c r="AB13" s="176"/>
      <c r="AC13" s="176"/>
      <c r="AD13" s="176"/>
      <c r="AE13" s="176"/>
      <c r="AF13" s="100"/>
      <c r="AG13" s="201"/>
      <c r="AH13" s="94"/>
      <c r="AI13" s="94"/>
      <c r="AJ13" s="94"/>
      <c r="AK13" s="94"/>
      <c r="AL13" s="94"/>
      <c r="AM13" s="94"/>
      <c r="AN13" s="94"/>
      <c r="AO13" s="94"/>
      <c r="AP13" s="94"/>
      <c r="AQ13" s="202"/>
      <c r="AR13">
        <f>COUNTIF(C13:AQ13,1)</f>
        <v>1</v>
      </c>
      <c r="AS13">
        <f>COUNTIF(C13:AQ13,2)</f>
        <v>0</v>
      </c>
      <c r="AT13">
        <f>COUNTIF(C13:AQ13,3)</f>
        <v>0</v>
      </c>
    </row>
    <row r="14" spans="1:46">
      <c r="A14">
        <v>7</v>
      </c>
      <c r="B14" s="98" t="s">
        <v>109</v>
      </c>
      <c r="C14" s="90"/>
      <c r="D14" s="90"/>
      <c r="E14" s="90"/>
      <c r="F14" s="174"/>
      <c r="G14" s="174"/>
      <c r="H14" s="174"/>
      <c r="I14" s="174"/>
      <c r="J14" s="174"/>
      <c r="K14" s="174"/>
      <c r="L14" s="90"/>
      <c r="M14" s="90"/>
      <c r="N14" s="90"/>
      <c r="O14" s="90"/>
      <c r="P14" s="174"/>
      <c r="Q14" s="174"/>
      <c r="R14" s="174"/>
      <c r="S14" s="174"/>
      <c r="T14" s="174"/>
      <c r="U14" s="174"/>
      <c r="V14" s="90"/>
      <c r="W14" s="177"/>
      <c r="X14" s="178"/>
      <c r="Y14" s="178"/>
      <c r="Z14" s="179"/>
      <c r="AA14" s="179">
        <v>1</v>
      </c>
      <c r="AB14" s="179"/>
      <c r="AC14" s="179"/>
      <c r="AD14" s="179"/>
      <c r="AE14" s="179">
        <v>3</v>
      </c>
      <c r="AF14" s="178"/>
      <c r="AG14" s="201">
        <v>1</v>
      </c>
      <c r="AH14" s="94"/>
      <c r="AI14" s="94"/>
      <c r="AJ14" s="94"/>
      <c r="AK14" s="94"/>
      <c r="AL14" s="94"/>
      <c r="AM14" s="94"/>
      <c r="AN14" s="94"/>
      <c r="AO14" s="94"/>
      <c r="AP14" s="94"/>
      <c r="AQ14" s="202"/>
      <c r="AR14">
        <f>COUNTIF(C14:AQ14,1)</f>
        <v>2</v>
      </c>
      <c r="AS14">
        <f>COUNTIF(C14:AQ14,2)</f>
        <v>0</v>
      </c>
      <c r="AT14">
        <f>COUNTIF(C14:AQ14,3)</f>
        <v>1</v>
      </c>
    </row>
    <row r="15" spans="1:46">
      <c r="A15">
        <v>9</v>
      </c>
      <c r="B15" s="98" t="s">
        <v>112</v>
      </c>
      <c r="C15" s="90"/>
      <c r="D15" s="90"/>
      <c r="E15" s="90"/>
      <c r="F15" s="174"/>
      <c r="G15" s="174"/>
      <c r="H15" s="174"/>
      <c r="I15" s="174"/>
      <c r="J15" s="174"/>
      <c r="K15" s="174"/>
      <c r="L15" s="90"/>
      <c r="M15" s="90"/>
      <c r="N15" s="90"/>
      <c r="O15" s="90"/>
      <c r="P15" s="174"/>
      <c r="Q15" s="174"/>
      <c r="R15" s="174"/>
      <c r="S15" s="174"/>
      <c r="T15" s="174"/>
      <c r="U15" s="174"/>
      <c r="V15" s="90"/>
      <c r="W15" s="100"/>
      <c r="X15" s="100"/>
      <c r="Y15" s="100"/>
      <c r="Z15" s="176"/>
      <c r="AA15" s="176"/>
      <c r="AB15" s="176"/>
      <c r="AC15" s="176"/>
      <c r="AD15" s="176"/>
      <c r="AE15" s="176"/>
      <c r="AF15" s="100"/>
      <c r="AG15" s="201">
        <v>3</v>
      </c>
      <c r="AH15" s="94"/>
      <c r="AI15" s="94"/>
      <c r="AJ15" s="94"/>
      <c r="AK15" s="94"/>
      <c r="AL15" s="94"/>
      <c r="AM15" s="94"/>
      <c r="AN15" s="94">
        <v>1</v>
      </c>
      <c r="AO15" s="94"/>
      <c r="AP15" s="94"/>
      <c r="AQ15" s="202">
        <v>2</v>
      </c>
      <c r="AR15">
        <f>COUNTIF(C15:AQ15,1)</f>
        <v>1</v>
      </c>
      <c r="AS15">
        <f>COUNTIF(C15:AQ15,2)</f>
        <v>1</v>
      </c>
      <c r="AT15">
        <f>COUNTIF(C15:AQ15,3)</f>
        <v>1</v>
      </c>
    </row>
    <row r="16" spans="1:46">
      <c r="A16">
        <v>13</v>
      </c>
      <c r="B16" s="98" t="s">
        <v>51</v>
      </c>
      <c r="C16" s="90"/>
      <c r="D16" s="90"/>
      <c r="E16" s="90"/>
      <c r="F16" s="174"/>
      <c r="G16" s="174"/>
      <c r="H16" s="174"/>
      <c r="I16" s="174"/>
      <c r="J16" s="174"/>
      <c r="K16" s="174"/>
      <c r="L16" s="90"/>
      <c r="M16" s="90"/>
      <c r="N16" s="90"/>
      <c r="O16" s="90"/>
      <c r="P16" s="174"/>
      <c r="Q16" s="174"/>
      <c r="R16" s="174"/>
      <c r="S16" s="174"/>
      <c r="T16" s="174"/>
      <c r="U16" s="174"/>
      <c r="V16" s="90"/>
      <c r="W16" s="90"/>
      <c r="X16" s="90"/>
      <c r="Y16" s="90"/>
      <c r="Z16" s="174"/>
      <c r="AA16" s="174"/>
      <c r="AB16" s="174"/>
      <c r="AC16" s="174"/>
      <c r="AD16" s="174"/>
      <c r="AE16" s="174"/>
      <c r="AF16" s="90"/>
      <c r="AG16" s="49"/>
      <c r="AH16" s="54"/>
      <c r="AI16" s="54"/>
      <c r="AJ16" s="54"/>
      <c r="AK16" s="54"/>
      <c r="AL16" s="54"/>
      <c r="AM16" s="54"/>
      <c r="AN16" s="54"/>
      <c r="AO16" s="54"/>
      <c r="AP16" s="54">
        <v>2</v>
      </c>
      <c r="AQ16" s="203">
        <v>3</v>
      </c>
      <c r="AR16">
        <f>COUNTIF(C16:AQ16,1)</f>
        <v>0</v>
      </c>
      <c r="AS16">
        <f>COUNTIF(C16:AQ16,2)</f>
        <v>1</v>
      </c>
      <c r="AT16">
        <f>COUNTIF(C16:AQ16,3)</f>
        <v>1</v>
      </c>
    </row>
    <row r="17" spans="3:32"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</row>
    <row r="18" spans="3:32"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</row>
    <row r="19" spans="3:32"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</row>
    <row r="20" spans="3:32"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</row>
    <row r="21" spans="3:32"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</row>
    <row r="22" spans="3:32"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</row>
    <row r="23" spans="3:32"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</row>
    <row r="24" spans="3:32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</row>
    <row r="25" spans="3:32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</row>
    <row r="26" spans="3:32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</row>
    <row r="27" spans="3:32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</row>
    <row r="28" spans="3:32"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</row>
  </sheetData>
  <mergeCells count="13">
    <mergeCell ref="W2:AF2"/>
    <mergeCell ref="AE3:AF3"/>
    <mergeCell ref="AG2:AQ2"/>
    <mergeCell ref="AH3:AI3"/>
    <mergeCell ref="W3:X3"/>
    <mergeCell ref="AJ3:AK3"/>
    <mergeCell ref="AL3:AM3"/>
    <mergeCell ref="M2:V2"/>
    <mergeCell ref="N3:O3"/>
    <mergeCell ref="U3:V3"/>
    <mergeCell ref="C3:D3"/>
    <mergeCell ref="J3:K3"/>
    <mergeCell ref="C2:L2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N15" sqref="N15"/>
    </sheetView>
  </sheetViews>
  <sheetFormatPr defaultRowHeight="12.75"/>
  <cols>
    <col min="1" max="1" width="3" customWidth="1"/>
    <col min="2" max="2" width="19.42578125" customWidth="1"/>
    <col min="3" max="3" width="14" customWidth="1"/>
    <col min="4" max="10" width="9.710937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74</v>
      </c>
      <c r="C4" s="92">
        <v>60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4" customHeight="1">
      <c r="A8" s="40">
        <v>1</v>
      </c>
      <c r="B8" s="132" t="s">
        <v>63</v>
      </c>
      <c r="C8" s="132" t="s">
        <v>52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4" customHeight="1">
      <c r="A9" s="40">
        <v>2</v>
      </c>
      <c r="B9" s="131" t="s">
        <v>64</v>
      </c>
      <c r="C9" s="132" t="s">
        <v>46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4" customHeight="1">
      <c r="A10" s="40">
        <v>3</v>
      </c>
      <c r="B10" s="40"/>
      <c r="C10" s="39"/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4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4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R13" sqref="R13"/>
    </sheetView>
  </sheetViews>
  <sheetFormatPr defaultRowHeight="12.75"/>
  <cols>
    <col min="1" max="1" width="3" customWidth="1"/>
    <col min="2" max="2" width="15.140625" customWidth="1"/>
    <col min="3" max="3" width="11.140625" customWidth="1"/>
    <col min="4" max="8" width="8.140625" customWidth="1"/>
    <col min="9" max="9" width="6.140625" customWidth="1"/>
    <col min="10" max="10" width="6.57031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75</v>
      </c>
      <c r="C4" s="92">
        <v>65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9" spans="1:12" ht="29.25" customHeight="1">
      <c r="A9" s="40">
        <v>1</v>
      </c>
      <c r="B9" s="131" t="s">
        <v>65</v>
      </c>
      <c r="C9" s="132" t="s">
        <v>48</v>
      </c>
      <c r="D9" s="131"/>
      <c r="E9" s="42"/>
      <c r="F9" s="42"/>
      <c r="G9" s="42"/>
      <c r="H9" s="42"/>
      <c r="I9" s="42"/>
      <c r="J9" s="42"/>
      <c r="K9" s="42"/>
      <c r="L9" s="42"/>
    </row>
    <row r="10" spans="1:12" ht="29.25" customHeight="1">
      <c r="A10" s="40">
        <v>2</v>
      </c>
      <c r="B10" s="40"/>
      <c r="C10" s="39"/>
      <c r="D10" s="42"/>
      <c r="E10" s="41"/>
      <c r="F10" s="42"/>
      <c r="G10" s="42"/>
      <c r="H10" s="42"/>
      <c r="I10" s="42"/>
      <c r="J10" s="42"/>
      <c r="K10" s="42"/>
      <c r="L10" s="42"/>
    </row>
    <row r="11" spans="1:12" ht="29.25" customHeight="1">
      <c r="A11" s="40">
        <v>3</v>
      </c>
      <c r="B11" s="40"/>
      <c r="C11" s="39"/>
      <c r="D11" s="42"/>
      <c r="E11" s="42"/>
      <c r="F11" s="41"/>
      <c r="G11" s="42"/>
      <c r="H11" s="42"/>
      <c r="I11" s="42"/>
      <c r="J11" s="42"/>
      <c r="K11" s="42"/>
      <c r="L11" s="42"/>
    </row>
    <row r="12" spans="1:12" ht="29.25" customHeight="1">
      <c r="A12" s="40">
        <v>4</v>
      </c>
      <c r="B12" s="40"/>
      <c r="C12" s="39"/>
      <c r="D12" s="42"/>
      <c r="E12" s="42"/>
      <c r="F12" s="42"/>
      <c r="G12" s="41"/>
      <c r="H12" s="42"/>
      <c r="I12" s="42"/>
      <c r="J12" s="42"/>
      <c r="K12" s="42"/>
      <c r="L12" s="42"/>
    </row>
    <row r="13" spans="1:12" ht="26.25" customHeight="1">
      <c r="A13" s="40">
        <v>5</v>
      </c>
      <c r="B13" s="40"/>
      <c r="C13" s="39"/>
      <c r="D13" s="42"/>
      <c r="E13" s="42"/>
      <c r="F13" s="42"/>
      <c r="G13" s="42"/>
      <c r="H13" s="41"/>
      <c r="I13" s="42"/>
      <c r="J13" s="42"/>
      <c r="K13" s="42"/>
      <c r="L13" s="42"/>
    </row>
    <row r="14" spans="1:12" ht="8.25" customHeight="1"/>
    <row r="15" spans="1:12" ht="7.5" customHeight="1"/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S30" sqref="S30"/>
    </sheetView>
  </sheetViews>
  <sheetFormatPr defaultRowHeight="12.75"/>
  <cols>
    <col min="1" max="1" width="3" customWidth="1"/>
    <col min="2" max="2" width="15.140625" customWidth="1"/>
    <col min="3" max="3" width="11.140625" customWidth="1"/>
    <col min="4" max="10" width="10.1406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75</v>
      </c>
      <c r="C4" s="92">
        <v>70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4" customHeight="1">
      <c r="A8" s="40">
        <v>1</v>
      </c>
      <c r="B8" s="134" t="s">
        <v>66</v>
      </c>
      <c r="C8" s="134" t="s">
        <v>49</v>
      </c>
      <c r="D8" s="134"/>
      <c r="E8" s="42"/>
      <c r="F8" s="42"/>
      <c r="G8" s="42"/>
      <c r="H8" s="42"/>
      <c r="I8" s="42"/>
      <c r="J8" s="42"/>
      <c r="K8" s="42"/>
      <c r="L8" s="42"/>
    </row>
    <row r="9" spans="1:12" ht="24" customHeight="1">
      <c r="A9" s="40">
        <v>2</v>
      </c>
      <c r="B9" s="134" t="s">
        <v>67</v>
      </c>
      <c r="C9" s="134" t="s">
        <v>47</v>
      </c>
      <c r="D9" s="134"/>
      <c r="E9" s="41"/>
      <c r="F9" s="42"/>
      <c r="G9" s="42"/>
      <c r="H9" s="42"/>
      <c r="I9" s="42"/>
      <c r="J9" s="42"/>
      <c r="K9" s="42"/>
      <c r="L9" s="42"/>
    </row>
    <row r="10" spans="1:12" ht="24" customHeight="1">
      <c r="A10" s="40">
        <v>3</v>
      </c>
      <c r="B10" s="40"/>
      <c r="C10" s="39"/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4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4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S18" sqref="S18"/>
    </sheetView>
  </sheetViews>
  <sheetFormatPr defaultRowHeight="12.75"/>
  <cols>
    <col min="1" max="1" width="3" customWidth="1"/>
    <col min="2" max="2" width="15.140625" customWidth="1"/>
    <col min="3" max="3" width="11.140625" customWidth="1"/>
    <col min="4" max="10" width="9.285156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75</v>
      </c>
      <c r="C4" s="92">
        <v>75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5.5" customHeight="1">
      <c r="A8" s="40">
        <v>1</v>
      </c>
      <c r="B8" s="131" t="s">
        <v>68</v>
      </c>
      <c r="C8" s="132" t="s">
        <v>46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5.5" customHeight="1">
      <c r="A9" s="40">
        <v>2</v>
      </c>
      <c r="B9" s="132" t="s">
        <v>69</v>
      </c>
      <c r="C9" s="134" t="s">
        <v>70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5.5" customHeight="1">
      <c r="A10" s="40">
        <v>3</v>
      </c>
      <c r="B10" s="40"/>
      <c r="C10" s="39"/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5.5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5.5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O30" sqref="O30"/>
    </sheetView>
  </sheetViews>
  <sheetFormatPr defaultRowHeight="12.75"/>
  <cols>
    <col min="1" max="1" width="3" customWidth="1"/>
    <col min="2" max="2" width="19.42578125" customWidth="1"/>
    <col min="3" max="3" width="12.7109375" customWidth="1"/>
    <col min="4" max="10" width="9.285156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75</v>
      </c>
      <c r="C4" s="92" t="s">
        <v>76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1.75" customHeight="1">
      <c r="A8" s="40">
        <v>1</v>
      </c>
      <c r="B8" s="131" t="s">
        <v>71</v>
      </c>
      <c r="C8" s="132" t="s">
        <v>46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1.75" customHeight="1">
      <c r="A9" s="40">
        <v>2</v>
      </c>
      <c r="B9" s="132" t="s">
        <v>72</v>
      </c>
      <c r="C9" s="132" t="s">
        <v>52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1.75" customHeight="1">
      <c r="A10" s="40">
        <v>3</v>
      </c>
      <c r="B10" s="40" t="s">
        <v>73</v>
      </c>
      <c r="C10" s="135" t="s">
        <v>52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1.75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1.75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47" right="0.70866141732283472" top="0.74803149606299213" bottom="0.74803149606299213" header="0.31496062992125984" footer="0.31496062992125984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S11" sqref="S11"/>
    </sheetView>
  </sheetViews>
  <sheetFormatPr defaultRowHeight="12.75"/>
  <cols>
    <col min="1" max="1" width="3" customWidth="1"/>
    <col min="2" max="2" width="15.140625" customWidth="1"/>
    <col min="3" max="3" width="11.140625" customWidth="1"/>
    <col min="4" max="10" width="9.8554687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75</v>
      </c>
      <c r="C4" s="92" t="s">
        <v>53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5.5" customHeight="1">
      <c r="A8" s="40">
        <v>1</v>
      </c>
      <c r="B8" s="40" t="s">
        <v>163</v>
      </c>
      <c r="C8" s="39" t="s">
        <v>46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5.5" customHeight="1">
      <c r="A9" s="40">
        <v>2</v>
      </c>
      <c r="B9" s="40" t="s">
        <v>66</v>
      </c>
      <c r="C9" s="39" t="s">
        <v>49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5.5" customHeight="1">
      <c r="A10" s="40">
        <v>3</v>
      </c>
      <c r="B10" s="40" t="s">
        <v>164</v>
      </c>
      <c r="C10" s="39" t="s">
        <v>52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5.5" customHeight="1">
      <c r="A11" s="40">
        <v>4</v>
      </c>
      <c r="B11" s="40" t="s">
        <v>69</v>
      </c>
      <c r="C11" s="129" t="s">
        <v>70</v>
      </c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5.5" customHeight="1">
      <c r="A12" s="40">
        <v>5</v>
      </c>
      <c r="B12" s="40" t="s">
        <v>63</v>
      </c>
      <c r="C12" s="39" t="s">
        <v>52</v>
      </c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F28" sqref="F28"/>
    </sheetView>
  </sheetViews>
  <sheetFormatPr defaultColWidth="9.140625" defaultRowHeight="12.95" customHeight="1"/>
  <cols>
    <col min="1" max="1" width="4.5703125" style="1" customWidth="1"/>
    <col min="2" max="2" width="29.42578125" style="2" customWidth="1"/>
    <col min="3" max="5" width="29.42578125" style="3" customWidth="1"/>
    <col min="6" max="6" width="18" style="2" customWidth="1"/>
    <col min="7" max="7" width="11.85546875" style="2" customWidth="1"/>
    <col min="8" max="8" width="3.42578125" style="2" bestFit="1" customWidth="1"/>
    <col min="9" max="9" width="6.140625" style="2" hidden="1" customWidth="1"/>
    <col min="10" max="10" width="20.7109375" style="2" customWidth="1"/>
    <col min="11" max="11" width="14.7109375" style="2" customWidth="1"/>
    <col min="12" max="12" width="3.7109375" style="2" customWidth="1"/>
    <col min="13" max="13" width="20.7109375" style="2" customWidth="1"/>
    <col min="14" max="14" width="3.7109375" style="2" customWidth="1"/>
    <col min="15" max="16384" width="9.140625" style="2"/>
  </cols>
  <sheetData>
    <row r="1" spans="1:15" customFormat="1" ht="12.75">
      <c r="A1" s="90" t="s">
        <v>54</v>
      </c>
      <c r="G1" s="32"/>
      <c r="I1" s="33"/>
    </row>
    <row r="2" spans="1:15" customFormat="1" ht="12.75">
      <c r="A2" s="144" t="s">
        <v>56</v>
      </c>
      <c r="G2" s="32"/>
      <c r="I2" s="33"/>
    </row>
    <row r="3" spans="1:15" customFormat="1" ht="7.5" customHeight="1">
      <c r="B3" s="90"/>
      <c r="G3" s="32"/>
      <c r="I3" s="33"/>
    </row>
    <row r="4" spans="1:15" customFormat="1" ht="20.25" customHeight="1">
      <c r="A4" s="91" t="s">
        <v>138</v>
      </c>
      <c r="B4" s="92">
        <v>70</v>
      </c>
      <c r="C4" s="93" t="s">
        <v>45</v>
      </c>
      <c r="G4" s="32"/>
      <c r="I4" s="33"/>
    </row>
    <row r="5" spans="1:15" ht="12.95" customHeight="1" thickBot="1">
      <c r="K5" s="7"/>
      <c r="L5" s="7"/>
      <c r="M5" s="7"/>
      <c r="N5" s="7"/>
      <c r="O5" s="7"/>
    </row>
    <row r="6" spans="1:15" ht="16.5" customHeight="1">
      <c r="A6" s="8">
        <v>1</v>
      </c>
      <c r="B6" s="9" t="str">
        <f>VLOOKUP(A6,$H$8:$I$15,2,TRUE)</f>
        <v>Martin Lepp Eesti Karud</v>
      </c>
      <c r="C6" s="10"/>
      <c r="L6" s="7"/>
      <c r="M6" s="7"/>
      <c r="N6" s="7"/>
      <c r="O6" s="7"/>
    </row>
    <row r="7" spans="1:15" ht="16.5" customHeight="1" thickBot="1">
      <c r="A7" s="11">
        <v>5</v>
      </c>
      <c r="B7" s="12" t="str">
        <f>VLOOKUP(A7,$H$8:$I$15,2,TRUE)</f>
        <v>Argo Mitt Leo</v>
      </c>
      <c r="C7" s="13"/>
      <c r="D7" s="14"/>
      <c r="F7" s="7"/>
      <c r="H7" s="4" t="s">
        <v>0</v>
      </c>
      <c r="I7" s="4"/>
      <c r="J7" s="5" t="s">
        <v>1</v>
      </c>
      <c r="K7" s="6" t="s">
        <v>11</v>
      </c>
      <c r="L7" s="7"/>
      <c r="M7" s="7"/>
      <c r="N7" s="7"/>
      <c r="O7" s="7"/>
    </row>
    <row r="8" spans="1:15" ht="16.5" customHeight="1">
      <c r="A8" s="15">
        <v>3</v>
      </c>
      <c r="B8" s="9" t="str">
        <f>VLOOKUP(A8,$H$8:$I$15,2,TRUE)</f>
        <v>Joel Visnapuu V-M</v>
      </c>
      <c r="C8" s="16"/>
      <c r="D8" s="17"/>
      <c r="F8" s="7"/>
      <c r="H8" s="6">
        <v>1</v>
      </c>
      <c r="I8" s="6" t="str">
        <f>CONCATENATE(J8," ",K8)</f>
        <v>Martin Lepp Eesti Karud</v>
      </c>
      <c r="J8" s="137" t="s">
        <v>201</v>
      </c>
      <c r="K8" s="130" t="s">
        <v>52</v>
      </c>
      <c r="L8" s="7"/>
      <c r="M8" s="7"/>
      <c r="N8" s="7"/>
      <c r="O8" s="7"/>
    </row>
    <row r="9" spans="1:15" ht="16.5" customHeight="1" thickBot="1">
      <c r="A9" s="11">
        <v>7</v>
      </c>
      <c r="B9" s="18" t="str">
        <f>VLOOKUP(A9,$H$8:$I$15,2,TRUE)</f>
        <v>Trevor Uustalu Dünamo</v>
      </c>
      <c r="D9" s="19"/>
      <c r="E9" s="20"/>
      <c r="F9" s="7"/>
      <c r="H9" s="6">
        <v>2</v>
      </c>
      <c r="I9" s="6" t="str">
        <f>CONCATENATE(J9," ",K9)</f>
        <v>Mattias Säärits Ramm</v>
      </c>
      <c r="J9" s="137" t="s">
        <v>110</v>
      </c>
      <c r="K9" s="130" t="s">
        <v>49</v>
      </c>
      <c r="L9" s="7"/>
      <c r="M9" s="7"/>
      <c r="N9" s="7"/>
      <c r="O9" s="7"/>
    </row>
    <row r="10" spans="1:15" ht="16.5" customHeight="1">
      <c r="A10" s="15">
        <v>2</v>
      </c>
      <c r="B10" s="21" t="str">
        <f>VLOOKUP(A10,$H$8:$I$15,2,TRUE)</f>
        <v>Mattias Säärits Ramm</v>
      </c>
      <c r="C10" s="10"/>
      <c r="D10" s="19"/>
      <c r="E10" s="22" t="s">
        <v>2</v>
      </c>
      <c r="F10" s="7"/>
      <c r="H10" s="6">
        <v>3</v>
      </c>
      <c r="I10" s="6" t="str">
        <f>CONCATENATE(J10," ",K10)</f>
        <v>Joel Visnapuu V-M</v>
      </c>
      <c r="J10" s="137" t="s">
        <v>108</v>
      </c>
      <c r="K10" s="130" t="s">
        <v>50</v>
      </c>
      <c r="L10" s="7"/>
      <c r="M10" s="7"/>
      <c r="N10" s="7"/>
      <c r="O10" s="7"/>
    </row>
    <row r="11" spans="1:15" ht="16.5" customHeight="1" thickBot="1">
      <c r="A11" s="11">
        <v>6</v>
      </c>
      <c r="B11" s="12" t="str">
        <f>VLOOKUP(A11,$H$8:$I$15,2,TRUE)</f>
        <v>Karl Pärs Nipi</v>
      </c>
      <c r="C11" s="13"/>
      <c r="D11" s="16"/>
      <c r="E11" s="10"/>
      <c r="F11" s="23"/>
      <c r="H11" s="6">
        <v>4</v>
      </c>
      <c r="I11" s="6" t="str">
        <f>CONCATENATE(J11," ",K11)</f>
        <v>Kristo Errit Juhan</v>
      </c>
      <c r="J11" s="130" t="s">
        <v>202</v>
      </c>
      <c r="K11" s="130" t="s">
        <v>46</v>
      </c>
      <c r="L11" s="7"/>
      <c r="M11" s="7"/>
      <c r="N11" s="7"/>
      <c r="O11" s="7"/>
    </row>
    <row r="12" spans="1:15" ht="16.5" customHeight="1">
      <c r="A12" s="15">
        <v>4</v>
      </c>
      <c r="B12" s="9" t="str">
        <f>VLOOKUP(A12,$H$8:$I$15,2,TRUE)</f>
        <v>Kristo Errit Juhan</v>
      </c>
      <c r="C12" s="16"/>
      <c r="E12" s="10"/>
      <c r="F12" s="7"/>
      <c r="H12" s="6">
        <v>5</v>
      </c>
      <c r="I12" s="6" t="str">
        <f>CONCATENATE(J12," ",K12)</f>
        <v>Argo Mitt Leo</v>
      </c>
      <c r="J12" s="143" t="s">
        <v>111</v>
      </c>
      <c r="K12" s="138" t="s">
        <v>112</v>
      </c>
      <c r="L12" s="7"/>
      <c r="M12" s="7"/>
      <c r="N12" s="7"/>
      <c r="O12" s="7"/>
    </row>
    <row r="13" spans="1:15" ht="16.5" customHeight="1" thickBot="1">
      <c r="A13" s="11">
        <v>8</v>
      </c>
      <c r="B13" s="18" t="str">
        <f>VLOOKUP(A13,$H$8:$I$15,2,TRUE)</f>
        <v xml:space="preserve"> </v>
      </c>
      <c r="E13" s="10"/>
      <c r="F13" s="7"/>
      <c r="H13" s="6">
        <v>6</v>
      </c>
      <c r="I13" s="6" t="str">
        <f>CONCATENATE(J13," ",K13)</f>
        <v>Karl Pärs Nipi</v>
      </c>
      <c r="J13" s="143" t="s">
        <v>79</v>
      </c>
      <c r="K13" s="138" t="s">
        <v>48</v>
      </c>
      <c r="L13" s="7"/>
      <c r="M13" s="7"/>
      <c r="N13" s="7"/>
      <c r="O13" s="7"/>
    </row>
    <row r="14" spans="1:15" ht="12.95" customHeight="1" thickBot="1">
      <c r="A14" s="24"/>
      <c r="B14" s="7"/>
      <c r="C14" s="10"/>
      <c r="E14" s="10"/>
      <c r="F14" s="7"/>
      <c r="H14" s="6">
        <v>7</v>
      </c>
      <c r="I14" s="6" t="str">
        <f>CONCATENATE(J14," ",K14)</f>
        <v>Trevor Uustalu Dünamo</v>
      </c>
      <c r="J14" s="143" t="s">
        <v>84</v>
      </c>
      <c r="K14" s="138" t="s">
        <v>85</v>
      </c>
      <c r="L14" s="7"/>
      <c r="M14" s="7"/>
      <c r="N14" s="7"/>
      <c r="O14" s="7"/>
    </row>
    <row r="15" spans="1:15" ht="12.95" customHeight="1">
      <c r="A15" s="24"/>
      <c r="B15" s="7"/>
      <c r="C15" s="25" t="s">
        <v>4</v>
      </c>
      <c r="D15" s="56"/>
      <c r="E15" s="57"/>
      <c r="F15" s="7"/>
      <c r="H15" s="6">
        <v>8</v>
      </c>
      <c r="I15" s="6" t="str">
        <f>CONCATENATE(J15," ",K15)</f>
        <v xml:space="preserve"> </v>
      </c>
      <c r="J15" s="143"/>
      <c r="K15" s="138"/>
    </row>
    <row r="16" spans="1:15" ht="12.95" customHeight="1">
      <c r="A16" s="24"/>
      <c r="B16" s="7" t="s">
        <v>3</v>
      </c>
      <c r="C16" s="26" t="s">
        <v>5</v>
      </c>
      <c r="D16" s="58"/>
      <c r="E16" s="59"/>
      <c r="F16" s="7"/>
      <c r="H16" s="7"/>
      <c r="I16" s="7"/>
      <c r="J16" s="7"/>
      <c r="K16" s="7"/>
    </row>
    <row r="17" spans="1:14" ht="12.95" customHeight="1">
      <c r="A17" s="24"/>
      <c r="B17" s="7"/>
      <c r="C17" s="26" t="s">
        <v>6</v>
      </c>
      <c r="D17" s="58"/>
      <c r="E17" s="59"/>
      <c r="F17" s="7"/>
      <c r="H17" s="7"/>
      <c r="I17" s="7"/>
      <c r="J17" s="7"/>
      <c r="K17" s="7"/>
    </row>
    <row r="18" spans="1:14" ht="12.95" customHeight="1">
      <c r="A18" s="24"/>
      <c r="B18" s="7"/>
      <c r="C18" s="26" t="s">
        <v>6</v>
      </c>
      <c r="D18" s="58"/>
      <c r="E18" s="59"/>
      <c r="G18" s="7"/>
      <c r="H18" s="7"/>
      <c r="I18" s="7"/>
      <c r="J18" s="7"/>
      <c r="K18" s="7"/>
    </row>
    <row r="19" spans="1:14" ht="12.95" customHeight="1">
      <c r="A19" s="24"/>
      <c r="B19" s="7"/>
      <c r="C19" s="26" t="s">
        <v>7</v>
      </c>
      <c r="D19" s="58"/>
      <c r="E19" s="59"/>
      <c r="G19" s="7"/>
      <c r="H19" s="7"/>
      <c r="I19" s="7"/>
      <c r="J19" s="7"/>
      <c r="K19" s="7"/>
    </row>
    <row r="20" spans="1:14" ht="12.95" customHeight="1">
      <c r="A20" s="24"/>
      <c r="B20" s="7"/>
      <c r="C20" s="26" t="s">
        <v>7</v>
      </c>
      <c r="D20" s="58"/>
      <c r="E20" s="59"/>
      <c r="G20" s="7"/>
      <c r="H20" s="7"/>
      <c r="I20" s="7"/>
      <c r="J20" s="7"/>
      <c r="K20" s="7"/>
    </row>
    <row r="21" spans="1:14" ht="12.95" customHeight="1">
      <c r="A21" s="24"/>
      <c r="B21" s="7"/>
      <c r="C21" s="26" t="s">
        <v>8</v>
      </c>
      <c r="D21" s="58"/>
      <c r="E21" s="59"/>
      <c r="G21" s="7"/>
      <c r="H21" s="7"/>
      <c r="I21" s="7"/>
      <c r="J21" s="7"/>
      <c r="K21" s="142"/>
    </row>
    <row r="22" spans="1:14" ht="12.95" customHeight="1">
      <c r="A22" s="24"/>
      <c r="B22" s="7"/>
      <c r="C22" s="26" t="s">
        <v>8</v>
      </c>
      <c r="D22" s="58"/>
      <c r="E22" s="59"/>
      <c r="G22" s="7"/>
      <c r="H22" s="7"/>
      <c r="I22" s="7"/>
      <c r="J22" s="7"/>
      <c r="K22" s="7"/>
    </row>
    <row r="23" spans="1:14" ht="12.95" customHeight="1">
      <c r="C23" s="2"/>
      <c r="D23" s="2"/>
      <c r="E23" s="2"/>
      <c r="G23" s="7"/>
      <c r="H23" s="7"/>
      <c r="I23" s="7"/>
    </row>
    <row r="24" spans="1:14" ht="12.95" customHeight="1">
      <c r="A24" s="24"/>
      <c r="B24" s="17"/>
      <c r="C24" s="20"/>
      <c r="E24" s="2"/>
    </row>
    <row r="25" spans="1:14" ht="12.95" customHeight="1">
      <c r="A25" s="24"/>
      <c r="B25" s="19"/>
      <c r="C25" s="17"/>
      <c r="E25" s="2"/>
      <c r="G25" s="7"/>
      <c r="H25" s="7"/>
      <c r="I25" s="7"/>
      <c r="J25" s="7"/>
      <c r="L25" s="7"/>
      <c r="M25" s="7"/>
      <c r="N25" s="7"/>
    </row>
    <row r="26" spans="1:14" ht="12.95" customHeight="1">
      <c r="A26" s="24"/>
      <c r="B26" s="16"/>
      <c r="C26" s="19"/>
      <c r="D26" s="20"/>
      <c r="E26" s="2"/>
      <c r="G26" s="7"/>
      <c r="H26" s="7"/>
      <c r="I26" s="7"/>
      <c r="J26" s="7"/>
      <c r="L26" s="7"/>
      <c r="M26" s="7"/>
      <c r="N26" s="7"/>
    </row>
    <row r="27" spans="1:14" ht="12.95" customHeight="1">
      <c r="A27" s="24"/>
      <c r="B27" s="10"/>
      <c r="C27" s="19"/>
      <c r="D27" s="27" t="s">
        <v>9</v>
      </c>
      <c r="E27" s="7"/>
      <c r="G27" s="7"/>
      <c r="H27" s="7"/>
      <c r="I27" s="7"/>
      <c r="J27" s="7"/>
      <c r="L27" s="7"/>
      <c r="M27" s="7"/>
      <c r="N27" s="7"/>
    </row>
    <row r="28" spans="1:14" ht="12.95" customHeight="1">
      <c r="A28" s="24"/>
      <c r="B28" s="10"/>
      <c r="C28" s="16"/>
      <c r="D28" s="10"/>
      <c r="E28" s="23"/>
      <c r="G28" s="7"/>
      <c r="H28" s="7"/>
      <c r="I28" s="7"/>
      <c r="J28" s="7"/>
      <c r="L28" s="7"/>
      <c r="M28" s="7"/>
      <c r="N28" s="7"/>
    </row>
    <row r="29" spans="1:14" ht="12.95" customHeight="1">
      <c r="A29" s="24"/>
      <c r="B29" s="10"/>
      <c r="C29" s="10"/>
      <c r="D29" s="10"/>
      <c r="E29" s="7"/>
      <c r="G29" s="7"/>
      <c r="H29" s="7"/>
      <c r="I29" s="7"/>
      <c r="J29" s="7"/>
    </row>
    <row r="30" spans="1:14" ht="12.95" customHeight="1">
      <c r="A30" s="24"/>
      <c r="B30" s="3"/>
      <c r="D30" s="10"/>
      <c r="E30" s="7"/>
      <c r="G30" s="7"/>
      <c r="H30" s="7"/>
      <c r="I30" s="7"/>
      <c r="J30" s="7"/>
    </row>
    <row r="31" spans="1:14" ht="12.95" customHeight="1">
      <c r="A31" s="24"/>
      <c r="E31" s="7"/>
      <c r="G31" s="7"/>
      <c r="H31" s="7"/>
      <c r="I31" s="7"/>
      <c r="J31" s="7"/>
      <c r="K31" s="7"/>
      <c r="L31" s="7"/>
      <c r="M31" s="7"/>
      <c r="N31" s="7"/>
    </row>
    <row r="32" spans="1:14" ht="12.95" customHeight="1">
      <c r="A32" s="24"/>
      <c r="B32" s="17"/>
      <c r="C32" s="20"/>
      <c r="E32" s="7"/>
      <c r="G32" s="7"/>
      <c r="H32" s="7"/>
      <c r="I32" s="7"/>
      <c r="J32" s="7"/>
      <c r="K32" s="7"/>
      <c r="L32" s="7"/>
      <c r="M32" s="7"/>
      <c r="N32" s="7"/>
    </row>
    <row r="33" spans="1:14" ht="12.95" customHeight="1">
      <c r="A33" s="24"/>
      <c r="B33" s="19"/>
      <c r="C33" s="17"/>
      <c r="E33" s="7"/>
      <c r="G33" s="7"/>
      <c r="H33" s="7"/>
      <c r="I33" s="7"/>
      <c r="J33" s="7"/>
      <c r="K33" s="7"/>
      <c r="L33" s="7"/>
      <c r="M33" s="7"/>
      <c r="N33" s="7"/>
    </row>
    <row r="34" spans="1:14" ht="12.95" customHeight="1">
      <c r="A34" s="24"/>
      <c r="B34" s="16"/>
      <c r="C34" s="19"/>
      <c r="D34" s="20"/>
      <c r="E34" s="7"/>
      <c r="G34" s="7"/>
      <c r="H34" s="7"/>
      <c r="I34" s="7"/>
      <c r="J34" s="7"/>
      <c r="K34" s="7"/>
      <c r="L34" s="7"/>
      <c r="M34" s="7"/>
      <c r="N34" s="7"/>
    </row>
    <row r="35" spans="1:14" ht="12.95" customHeight="1">
      <c r="A35" s="24"/>
      <c r="B35" s="10"/>
      <c r="C35" s="19"/>
      <c r="D35" s="27" t="s">
        <v>9</v>
      </c>
      <c r="E35" s="7"/>
      <c r="G35" s="7"/>
      <c r="H35" s="7"/>
      <c r="I35" s="7"/>
      <c r="J35" s="7"/>
      <c r="K35" s="7"/>
      <c r="L35" s="7"/>
      <c r="M35" s="7"/>
      <c r="N35" s="7"/>
    </row>
    <row r="36" spans="1:14" ht="12.95" customHeight="1">
      <c r="A36" s="24"/>
      <c r="B36" s="10"/>
      <c r="C36" s="16"/>
      <c r="D36" s="10"/>
      <c r="E36" s="23"/>
      <c r="G36" s="7"/>
      <c r="H36" s="7"/>
      <c r="I36" s="7"/>
      <c r="J36" s="7"/>
      <c r="K36" s="7"/>
      <c r="L36" s="7"/>
      <c r="M36" s="7"/>
      <c r="N36" s="7"/>
    </row>
    <row r="37" spans="1:14" ht="12.95" customHeight="1">
      <c r="B37" s="10"/>
      <c r="C37" s="10"/>
      <c r="D37" s="10"/>
      <c r="E37" s="7"/>
      <c r="G37" s="7"/>
      <c r="H37" s="7"/>
      <c r="I37" s="7"/>
      <c r="J37" s="7"/>
      <c r="K37" s="7"/>
      <c r="L37" s="7"/>
      <c r="M37" s="7"/>
      <c r="N37" s="7"/>
    </row>
    <row r="38" spans="1:14" ht="12.95" customHeight="1">
      <c r="B38" s="10"/>
      <c r="C38" s="10"/>
      <c r="D38" s="10"/>
      <c r="E38" s="7"/>
      <c r="G38" s="7"/>
      <c r="H38" s="7"/>
      <c r="I38" s="7"/>
      <c r="J38" s="7"/>
      <c r="K38" s="7"/>
      <c r="L38" s="7"/>
      <c r="M38" s="7"/>
      <c r="N38" s="7"/>
    </row>
    <row r="39" spans="1:14" ht="12.95" customHeight="1">
      <c r="B39" s="10"/>
      <c r="C39" s="10"/>
      <c r="D39" s="10"/>
      <c r="E39" s="7"/>
      <c r="G39" s="7"/>
      <c r="H39" s="7"/>
      <c r="I39" s="7"/>
      <c r="J39" s="7"/>
      <c r="K39" s="7"/>
      <c r="L39" s="7"/>
      <c r="M39" s="7"/>
      <c r="N39" s="7"/>
    </row>
    <row r="40" spans="1:14" ht="12.95" customHeight="1">
      <c r="G40" s="7"/>
      <c r="H40" s="7"/>
      <c r="I40" s="7"/>
      <c r="J40" s="7"/>
      <c r="K40" s="7"/>
      <c r="L40" s="7"/>
      <c r="M40" s="7"/>
      <c r="N40" s="7"/>
    </row>
  </sheetData>
  <conditionalFormatting sqref="B6:B13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S25" sqref="S25"/>
    </sheetView>
  </sheetViews>
  <sheetFormatPr defaultRowHeight="12.75"/>
  <cols>
    <col min="1" max="1" width="3" customWidth="1"/>
    <col min="2" max="2" width="20.28515625" customWidth="1"/>
    <col min="3" max="3" width="13.7109375" customWidth="1"/>
    <col min="4" max="10" width="7.1406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138</v>
      </c>
      <c r="C4" s="92">
        <v>77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1.75" customHeight="1">
      <c r="A8" s="40">
        <v>1</v>
      </c>
      <c r="B8" s="131" t="s">
        <v>88</v>
      </c>
      <c r="C8" s="132" t="s">
        <v>46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1.75" customHeight="1">
      <c r="A9" s="40">
        <v>2</v>
      </c>
      <c r="B9" s="132" t="s">
        <v>89</v>
      </c>
      <c r="C9" s="132" t="s">
        <v>90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1.75" customHeight="1">
      <c r="A10" s="40">
        <v>3</v>
      </c>
      <c r="B10" s="132" t="s">
        <v>114</v>
      </c>
      <c r="C10" s="132" t="s">
        <v>48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1.75" customHeight="1">
      <c r="A11" s="40">
        <v>4</v>
      </c>
      <c r="B11" s="132" t="s">
        <v>115</v>
      </c>
      <c r="C11" s="132" t="s">
        <v>47</v>
      </c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1.75" customHeight="1">
      <c r="A12" s="40">
        <v>5</v>
      </c>
      <c r="B12" s="131" t="s">
        <v>116</v>
      </c>
      <c r="C12" s="132" t="s">
        <v>46</v>
      </c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N25" sqref="N25"/>
    </sheetView>
  </sheetViews>
  <sheetFormatPr defaultRowHeight="12.75"/>
  <cols>
    <col min="1" max="1" width="3" customWidth="1"/>
    <col min="2" max="2" width="25.85546875" customWidth="1"/>
    <col min="3" max="3" width="11.140625" customWidth="1"/>
    <col min="4" max="10" width="9.1406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138</v>
      </c>
      <c r="C4" s="92">
        <v>85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3.25" customHeight="1">
      <c r="A8" s="40">
        <v>1</v>
      </c>
      <c r="B8" s="131" t="s">
        <v>91</v>
      </c>
      <c r="C8" s="132" t="s">
        <v>46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3.25" customHeight="1">
      <c r="A9" s="40">
        <v>2</v>
      </c>
      <c r="B9" s="131" t="s">
        <v>118</v>
      </c>
      <c r="C9" s="132" t="s">
        <v>46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3.25" customHeight="1">
      <c r="A10" s="40">
        <v>3</v>
      </c>
      <c r="B10" s="131" t="s">
        <v>96</v>
      </c>
      <c r="C10" s="132" t="s">
        <v>48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3.25" customHeight="1">
      <c r="A11" s="40">
        <v>4</v>
      </c>
      <c r="B11" s="40"/>
      <c r="C11" s="39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3.25" customHeight="1">
      <c r="A12" s="40">
        <v>5</v>
      </c>
      <c r="B12" s="40"/>
      <c r="C12" s="39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sqref="A1:XFD1048576"/>
    </sheetView>
  </sheetViews>
  <sheetFormatPr defaultColWidth="9.140625" defaultRowHeight="12.95" customHeight="1"/>
  <cols>
    <col min="1" max="1" width="4.5703125" style="1" customWidth="1"/>
    <col min="2" max="2" width="29.42578125" style="2" customWidth="1"/>
    <col min="3" max="5" width="29.42578125" style="3" customWidth="1"/>
    <col min="6" max="6" width="18" style="2" customWidth="1"/>
    <col min="7" max="7" width="11.85546875" style="2" customWidth="1"/>
    <col min="8" max="8" width="3.42578125" style="2" bestFit="1" customWidth="1"/>
    <col min="9" max="9" width="6.140625" style="2" hidden="1" customWidth="1"/>
    <col min="10" max="10" width="20.7109375" style="2" customWidth="1"/>
    <col min="11" max="11" width="14.7109375" style="2" customWidth="1"/>
    <col min="12" max="12" width="3.7109375" style="2" customWidth="1"/>
    <col min="13" max="13" width="20.7109375" style="2" customWidth="1"/>
    <col min="14" max="14" width="3.7109375" style="2" customWidth="1"/>
    <col min="15" max="16384" width="9.140625" style="2"/>
  </cols>
  <sheetData>
    <row r="1" spans="1:15" customFormat="1" ht="12.75">
      <c r="A1" s="90" t="s">
        <v>54</v>
      </c>
      <c r="G1" s="32"/>
      <c r="I1" s="33"/>
    </row>
    <row r="2" spans="1:15" customFormat="1" ht="12.75">
      <c r="A2" s="144" t="s">
        <v>56</v>
      </c>
      <c r="G2" s="32"/>
      <c r="I2" s="33"/>
    </row>
    <row r="3" spans="1:15" customFormat="1" ht="7.5" customHeight="1">
      <c r="B3" s="90"/>
      <c r="G3" s="32"/>
      <c r="I3" s="33"/>
    </row>
    <row r="4" spans="1:15" customFormat="1" ht="20.25" customHeight="1">
      <c r="A4" s="91" t="s">
        <v>138</v>
      </c>
      <c r="B4" s="92">
        <v>92</v>
      </c>
      <c r="C4" s="93" t="s">
        <v>45</v>
      </c>
      <c r="G4" s="32"/>
      <c r="I4" s="33"/>
    </row>
    <row r="5" spans="1:15" ht="12.95" customHeight="1" thickBot="1">
      <c r="K5" s="7"/>
      <c r="L5" s="7"/>
      <c r="M5" s="7"/>
      <c r="N5" s="7"/>
      <c r="O5" s="7"/>
    </row>
    <row r="6" spans="1:15" ht="16.5" customHeight="1">
      <c r="A6" s="8">
        <v>1</v>
      </c>
      <c r="B6" s="9" t="str">
        <f>VLOOKUP(A6,$H$8:$I$15,2,TRUE)</f>
        <v>Hannes Välis  Juhan</v>
      </c>
      <c r="C6" s="10"/>
      <c r="L6" s="7"/>
      <c r="M6" s="7"/>
      <c r="N6" s="7"/>
      <c r="O6" s="7"/>
    </row>
    <row r="7" spans="1:15" ht="16.5" customHeight="1" thickBot="1">
      <c r="A7" s="11">
        <v>5</v>
      </c>
      <c r="B7" s="12" t="str">
        <f>VLOOKUP(A7,$H$8:$I$15,2,TRUE)</f>
        <v>Karlis Bollverk Hammerlock</v>
      </c>
      <c r="C7" s="13"/>
      <c r="D7" s="14"/>
      <c r="F7" s="7"/>
      <c r="H7" s="4" t="s">
        <v>0</v>
      </c>
      <c r="I7" s="4"/>
      <c r="J7" s="5" t="s">
        <v>1</v>
      </c>
      <c r="K7" s="6" t="s">
        <v>11</v>
      </c>
      <c r="L7" s="7"/>
      <c r="M7" s="7"/>
      <c r="N7" s="7"/>
      <c r="O7" s="7"/>
    </row>
    <row r="8" spans="1:15" ht="16.5" customHeight="1">
      <c r="A8" s="15">
        <v>3</v>
      </c>
      <c r="B8" s="9" t="str">
        <f>VLOOKUP(A8,$H$8:$I$15,2,TRUE)</f>
        <v>Andre Astre  Juhan</v>
      </c>
      <c r="C8" s="16"/>
      <c r="D8" s="17"/>
      <c r="F8" s="7"/>
      <c r="H8" s="6">
        <v>1</v>
      </c>
      <c r="I8" s="6" t="str">
        <f>CONCATENATE(J8," ",K8)</f>
        <v>Hannes Välis  Juhan</v>
      </c>
      <c r="J8" s="137" t="s">
        <v>120</v>
      </c>
      <c r="K8" s="130" t="s">
        <v>46</v>
      </c>
      <c r="L8" s="7"/>
      <c r="M8" s="7"/>
      <c r="N8" s="7"/>
      <c r="O8" s="7"/>
    </row>
    <row r="9" spans="1:15" ht="16.5" customHeight="1" thickBot="1">
      <c r="A9" s="11">
        <v>7</v>
      </c>
      <c r="B9" s="18" t="str">
        <f>VLOOKUP(A9,$H$8:$I$15,2,TRUE)</f>
        <v>Valter Kaima Tapa</v>
      </c>
      <c r="D9" s="19"/>
      <c r="E9" s="20"/>
      <c r="F9" s="7"/>
      <c r="H9" s="6">
        <v>2</v>
      </c>
      <c r="I9" s="6" t="str">
        <f>CONCATENATE(J9," ",K9)</f>
        <v>Mike Siemers  Juhan</v>
      </c>
      <c r="J9" s="137" t="s">
        <v>121</v>
      </c>
      <c r="K9" s="130" t="s">
        <v>46</v>
      </c>
      <c r="L9" s="7"/>
      <c r="M9" s="7"/>
      <c r="N9" s="7"/>
      <c r="O9" s="7"/>
    </row>
    <row r="10" spans="1:15" ht="16.5" customHeight="1">
      <c r="A10" s="15">
        <v>2</v>
      </c>
      <c r="B10" s="21" t="str">
        <f>VLOOKUP(A10,$H$8:$I$15,2,TRUE)</f>
        <v>Mike Siemers  Juhan</v>
      </c>
      <c r="C10" s="10"/>
      <c r="D10" s="19"/>
      <c r="E10" s="22" t="s">
        <v>2</v>
      </c>
      <c r="F10" s="7"/>
      <c r="H10" s="6">
        <v>3</v>
      </c>
      <c r="I10" s="6" t="str">
        <f>CONCATENATE(J10," ",K10)</f>
        <v>Andre Astre  Juhan</v>
      </c>
      <c r="J10" s="137" t="s">
        <v>122</v>
      </c>
      <c r="K10" s="130" t="s">
        <v>46</v>
      </c>
      <c r="L10" s="7"/>
      <c r="M10" s="7"/>
      <c r="N10" s="7"/>
      <c r="O10" s="7"/>
    </row>
    <row r="11" spans="1:15" ht="16.5" customHeight="1" thickBot="1">
      <c r="A11" s="11">
        <v>6</v>
      </c>
      <c r="B11" s="12" t="str">
        <f>VLOOKUP(A11,$H$8:$I$15,2,TRUE)</f>
        <v>Olavi Laisarv Tapa</v>
      </c>
      <c r="C11" s="13"/>
      <c r="D11" s="16"/>
      <c r="E11" s="10"/>
      <c r="F11" s="23"/>
      <c r="H11" s="6">
        <v>4</v>
      </c>
      <c r="I11" s="6" t="str">
        <f>CONCATENATE(J11," ",K11)</f>
        <v>Robin Uspenski Dünamo</v>
      </c>
      <c r="J11" s="130" t="s">
        <v>123</v>
      </c>
      <c r="K11" s="130" t="s">
        <v>85</v>
      </c>
      <c r="L11" s="7"/>
      <c r="M11" s="7"/>
      <c r="N11" s="7"/>
      <c r="O11" s="7"/>
    </row>
    <row r="12" spans="1:15" ht="16.5" customHeight="1">
      <c r="A12" s="15">
        <v>4</v>
      </c>
      <c r="B12" s="9" t="str">
        <f>VLOOKUP(A12,$H$8:$I$15,2,TRUE)</f>
        <v>Robin Uspenski Dünamo</v>
      </c>
      <c r="C12" s="16"/>
      <c r="E12" s="10"/>
      <c r="F12" s="7"/>
      <c r="H12" s="6">
        <v>5</v>
      </c>
      <c r="I12" s="6" t="str">
        <f>CONCATENATE(J12," ",K12)</f>
        <v>Karlis Bollverk Hammerlock</v>
      </c>
      <c r="J12" s="143" t="s">
        <v>93</v>
      </c>
      <c r="K12" s="138" t="s">
        <v>94</v>
      </c>
      <c r="L12" s="7"/>
      <c r="M12" s="7"/>
      <c r="N12" s="7"/>
      <c r="O12" s="7"/>
    </row>
    <row r="13" spans="1:15" ht="16.5" customHeight="1" thickBot="1">
      <c r="A13" s="11">
        <v>8</v>
      </c>
      <c r="B13" s="18" t="str">
        <f>VLOOKUP(A13,$H$8:$I$15,2,TRUE)</f>
        <v>Jaan Kuusik Juhan</v>
      </c>
      <c r="E13" s="10"/>
      <c r="F13" s="7"/>
      <c r="H13" s="6">
        <v>6</v>
      </c>
      <c r="I13" s="6" t="str">
        <f>CONCATENATE(J13," ",K13)</f>
        <v>Olavi Laisarv Tapa</v>
      </c>
      <c r="J13" s="143" t="s">
        <v>124</v>
      </c>
      <c r="K13" s="138" t="s">
        <v>47</v>
      </c>
      <c r="L13" s="7"/>
      <c r="M13" s="7"/>
      <c r="N13" s="7"/>
      <c r="O13" s="7"/>
    </row>
    <row r="14" spans="1:15" ht="12.95" customHeight="1" thickBot="1">
      <c r="A14" s="24"/>
      <c r="B14" s="7"/>
      <c r="C14" s="10"/>
      <c r="E14" s="10"/>
      <c r="F14" s="7"/>
      <c r="H14" s="6">
        <v>7</v>
      </c>
      <c r="I14" s="6" t="str">
        <f>CONCATENATE(J14," ",K14)</f>
        <v>Valter Kaima Tapa</v>
      </c>
      <c r="J14" s="143" t="s">
        <v>125</v>
      </c>
      <c r="K14" s="138" t="s">
        <v>47</v>
      </c>
      <c r="L14" s="7"/>
      <c r="M14" s="7"/>
      <c r="N14" s="7"/>
      <c r="O14" s="7"/>
    </row>
    <row r="15" spans="1:15" ht="12.95" customHeight="1">
      <c r="A15" s="24"/>
      <c r="B15" s="7"/>
      <c r="C15" s="25" t="s">
        <v>4</v>
      </c>
      <c r="D15" s="56"/>
      <c r="E15" s="57"/>
      <c r="F15" s="7"/>
      <c r="H15" s="6">
        <v>8</v>
      </c>
      <c r="I15" s="6" t="str">
        <f>CONCATENATE(J15," ",K15)</f>
        <v>Jaan Kuusik Juhan</v>
      </c>
      <c r="J15" s="143" t="s">
        <v>126</v>
      </c>
      <c r="K15" s="138" t="s">
        <v>46</v>
      </c>
    </row>
    <row r="16" spans="1:15" ht="12.95" customHeight="1">
      <c r="A16" s="24"/>
      <c r="B16" s="7" t="s">
        <v>3</v>
      </c>
      <c r="C16" s="26" t="s">
        <v>5</v>
      </c>
      <c r="D16" s="58"/>
      <c r="E16" s="59"/>
      <c r="F16" s="7"/>
      <c r="H16" s="7"/>
      <c r="I16" s="7"/>
      <c r="J16" s="7"/>
      <c r="K16" s="7"/>
    </row>
    <row r="17" spans="1:14" ht="12.95" customHeight="1">
      <c r="A17" s="24"/>
      <c r="B17" s="7"/>
      <c r="C17" s="26" t="s">
        <v>6</v>
      </c>
      <c r="D17" s="58"/>
      <c r="E17" s="59"/>
      <c r="F17" s="7"/>
      <c r="H17" s="7"/>
      <c r="I17" s="7"/>
      <c r="J17" s="7"/>
      <c r="K17" s="7"/>
    </row>
    <row r="18" spans="1:14" ht="12.95" customHeight="1">
      <c r="A18" s="24"/>
      <c r="B18" s="7"/>
      <c r="C18" s="26" t="s">
        <v>6</v>
      </c>
      <c r="D18" s="58"/>
      <c r="E18" s="59"/>
      <c r="G18" s="7"/>
      <c r="H18" s="7"/>
      <c r="I18" s="7"/>
      <c r="J18" s="7"/>
      <c r="K18" s="7"/>
    </row>
    <row r="19" spans="1:14" ht="12.95" customHeight="1">
      <c r="A19" s="24"/>
      <c r="B19" s="7"/>
      <c r="C19" s="26" t="s">
        <v>7</v>
      </c>
      <c r="D19" s="58"/>
      <c r="E19" s="59"/>
      <c r="G19" s="7"/>
      <c r="H19" s="7"/>
      <c r="I19" s="7"/>
      <c r="J19" s="7"/>
      <c r="K19" s="7"/>
    </row>
    <row r="20" spans="1:14" ht="12.95" customHeight="1">
      <c r="A20" s="24"/>
      <c r="B20" s="7"/>
      <c r="C20" s="26" t="s">
        <v>7</v>
      </c>
      <c r="D20" s="58"/>
      <c r="E20" s="59"/>
      <c r="G20" s="7"/>
      <c r="H20" s="7"/>
      <c r="I20" s="7"/>
      <c r="J20" s="7"/>
      <c r="K20" s="7"/>
    </row>
    <row r="21" spans="1:14" ht="12.95" customHeight="1">
      <c r="A21" s="24"/>
      <c r="B21" s="7"/>
      <c r="C21" s="26" t="s">
        <v>8</v>
      </c>
      <c r="D21" s="58"/>
      <c r="E21" s="59"/>
      <c r="G21" s="7"/>
      <c r="H21" s="7"/>
      <c r="I21" s="7"/>
      <c r="J21" s="7"/>
      <c r="K21" s="142"/>
    </row>
    <row r="22" spans="1:14" ht="12.95" customHeight="1">
      <c r="A22" s="24"/>
      <c r="B22" s="7"/>
      <c r="C22" s="26" t="s">
        <v>8</v>
      </c>
      <c r="D22" s="58"/>
      <c r="E22" s="59"/>
      <c r="G22" s="7"/>
      <c r="H22" s="7"/>
      <c r="I22" s="7"/>
      <c r="J22" s="7"/>
      <c r="K22" s="7"/>
    </row>
    <row r="23" spans="1:14" ht="12.95" customHeight="1">
      <c r="C23" s="2"/>
      <c r="D23" s="2"/>
      <c r="E23" s="2"/>
      <c r="G23" s="7"/>
      <c r="H23" s="7"/>
      <c r="I23" s="7"/>
    </row>
    <row r="24" spans="1:14" ht="12.95" customHeight="1">
      <c r="A24" s="24"/>
      <c r="B24" s="17"/>
      <c r="C24" s="20"/>
      <c r="E24" s="2"/>
    </row>
    <row r="25" spans="1:14" ht="12.95" customHeight="1">
      <c r="A25" s="24"/>
      <c r="B25" s="19"/>
      <c r="C25" s="17"/>
      <c r="E25" s="2"/>
      <c r="G25" s="7"/>
      <c r="H25" s="7"/>
      <c r="I25" s="7"/>
      <c r="J25" s="7"/>
      <c r="L25" s="7"/>
      <c r="M25" s="7"/>
      <c r="N25" s="7"/>
    </row>
    <row r="26" spans="1:14" ht="12.95" customHeight="1">
      <c r="A26" s="24"/>
      <c r="B26" s="16"/>
      <c r="C26" s="19"/>
      <c r="D26" s="20"/>
      <c r="E26" s="2"/>
      <c r="G26" s="7"/>
      <c r="H26" s="7"/>
      <c r="I26" s="7"/>
      <c r="J26" s="7"/>
      <c r="L26" s="7"/>
      <c r="M26" s="7"/>
      <c r="N26" s="7"/>
    </row>
    <row r="27" spans="1:14" ht="12.95" customHeight="1">
      <c r="A27" s="24"/>
      <c r="B27" s="10"/>
      <c r="C27" s="19"/>
      <c r="D27" s="27" t="s">
        <v>9</v>
      </c>
      <c r="E27" s="7"/>
      <c r="G27" s="7"/>
      <c r="H27" s="7"/>
      <c r="I27" s="7"/>
      <c r="J27" s="7"/>
      <c r="L27" s="7"/>
      <c r="M27" s="7"/>
      <c r="N27" s="7"/>
    </row>
    <row r="28" spans="1:14" ht="12.95" customHeight="1">
      <c r="A28" s="24"/>
      <c r="B28" s="10"/>
      <c r="C28" s="16"/>
      <c r="D28" s="10"/>
      <c r="E28" s="23"/>
      <c r="G28" s="7"/>
      <c r="H28" s="7"/>
      <c r="I28" s="7"/>
      <c r="J28" s="7"/>
      <c r="L28" s="7"/>
      <c r="M28" s="7"/>
      <c r="N28" s="7"/>
    </row>
    <row r="29" spans="1:14" ht="12.95" customHeight="1">
      <c r="A29" s="24"/>
      <c r="B29" s="10"/>
      <c r="C29" s="10"/>
      <c r="D29" s="10"/>
      <c r="E29" s="7"/>
      <c r="G29" s="7"/>
      <c r="H29" s="7"/>
      <c r="I29" s="7"/>
      <c r="J29" s="7"/>
    </row>
    <row r="30" spans="1:14" ht="12.95" customHeight="1">
      <c r="A30" s="24"/>
      <c r="B30" s="3"/>
      <c r="D30" s="10"/>
      <c r="E30" s="7"/>
      <c r="G30" s="7"/>
      <c r="H30" s="7"/>
      <c r="I30" s="7"/>
      <c r="J30" s="7"/>
    </row>
    <row r="31" spans="1:14" ht="12.95" customHeight="1">
      <c r="A31" s="24"/>
      <c r="E31" s="7"/>
      <c r="G31" s="7"/>
      <c r="H31" s="7"/>
      <c r="I31" s="7"/>
      <c r="J31" s="7"/>
      <c r="K31" s="7"/>
      <c r="L31" s="7"/>
      <c r="M31" s="7"/>
      <c r="N31" s="7"/>
    </row>
    <row r="32" spans="1:14" ht="12.95" customHeight="1">
      <c r="A32" s="24"/>
      <c r="B32" s="17"/>
      <c r="C32" s="20"/>
      <c r="E32" s="7"/>
      <c r="G32" s="7"/>
      <c r="H32" s="7"/>
      <c r="I32" s="7"/>
      <c r="J32" s="7"/>
      <c r="K32" s="7"/>
      <c r="L32" s="7"/>
      <c r="M32" s="7"/>
      <c r="N32" s="7"/>
    </row>
    <row r="33" spans="1:14" ht="12.95" customHeight="1">
      <c r="A33" s="24"/>
      <c r="B33" s="19"/>
      <c r="C33" s="17"/>
      <c r="E33" s="7"/>
      <c r="G33" s="7"/>
      <c r="H33" s="7"/>
      <c r="I33" s="7"/>
      <c r="J33" s="7"/>
      <c r="K33" s="7"/>
      <c r="L33" s="7"/>
      <c r="M33" s="7"/>
      <c r="N33" s="7"/>
    </row>
    <row r="34" spans="1:14" ht="12.95" customHeight="1">
      <c r="A34" s="24"/>
      <c r="B34" s="16"/>
      <c r="C34" s="19"/>
      <c r="D34" s="20"/>
      <c r="E34" s="7"/>
      <c r="G34" s="7"/>
      <c r="H34" s="7"/>
      <c r="I34" s="7"/>
      <c r="J34" s="7"/>
      <c r="K34" s="7"/>
      <c r="L34" s="7"/>
      <c r="M34" s="7"/>
      <c r="N34" s="7"/>
    </row>
    <row r="35" spans="1:14" ht="12.95" customHeight="1">
      <c r="A35" s="24"/>
      <c r="B35" s="10"/>
      <c r="C35" s="19"/>
      <c r="D35" s="27" t="s">
        <v>9</v>
      </c>
      <c r="E35" s="7"/>
      <c r="G35" s="7"/>
      <c r="H35" s="7"/>
      <c r="I35" s="7"/>
      <c r="J35" s="7"/>
      <c r="K35" s="7"/>
      <c r="L35" s="7"/>
      <c r="M35" s="7"/>
      <c r="N35" s="7"/>
    </row>
    <row r="36" spans="1:14" ht="12.95" customHeight="1">
      <c r="A36" s="24"/>
      <c r="B36" s="10"/>
      <c r="C36" s="16"/>
      <c r="D36" s="10"/>
      <c r="E36" s="23"/>
      <c r="G36" s="7"/>
      <c r="H36" s="7"/>
      <c r="I36" s="7"/>
      <c r="J36" s="7"/>
      <c r="K36" s="7"/>
      <c r="L36" s="7"/>
      <c r="M36" s="7"/>
      <c r="N36" s="7"/>
    </row>
    <row r="37" spans="1:14" ht="12.95" customHeight="1">
      <c r="B37" s="10"/>
      <c r="C37" s="10"/>
      <c r="D37" s="10"/>
      <c r="E37" s="7"/>
      <c r="G37" s="7"/>
      <c r="H37" s="7"/>
      <c r="I37" s="7"/>
      <c r="J37" s="7"/>
      <c r="K37" s="7"/>
      <c r="L37" s="7"/>
      <c r="M37" s="7"/>
      <c r="N37" s="7"/>
    </row>
    <row r="38" spans="1:14" ht="12.95" customHeight="1">
      <c r="B38" s="10"/>
      <c r="C38" s="10"/>
      <c r="D38" s="10"/>
      <c r="E38" s="7"/>
      <c r="G38" s="7"/>
      <c r="H38" s="7"/>
      <c r="I38" s="7"/>
      <c r="J38" s="7"/>
      <c r="K38" s="7"/>
      <c r="L38" s="7"/>
      <c r="M38" s="7"/>
      <c r="N38" s="7"/>
    </row>
    <row r="39" spans="1:14" ht="12.95" customHeight="1">
      <c r="B39" s="10"/>
      <c r="C39" s="10"/>
      <c r="D39" s="10"/>
      <c r="E39" s="7"/>
      <c r="G39" s="7"/>
      <c r="H39" s="7"/>
      <c r="I39" s="7"/>
      <c r="J39" s="7"/>
      <c r="K39" s="7"/>
      <c r="L39" s="7"/>
      <c r="M39" s="7"/>
      <c r="N39" s="7"/>
    </row>
    <row r="40" spans="1:14" ht="12.95" customHeight="1">
      <c r="G40" s="7"/>
      <c r="H40" s="7"/>
      <c r="I40" s="7"/>
      <c r="J40" s="7"/>
      <c r="K40" s="7"/>
      <c r="L40" s="7"/>
      <c r="M40" s="7"/>
      <c r="N40" s="7"/>
    </row>
  </sheetData>
  <conditionalFormatting sqref="B6:B13">
    <cfRule type="cellIs" dxfId="4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XFD1048576"/>
    </sheetView>
  </sheetViews>
  <sheetFormatPr defaultRowHeight="12.75"/>
  <cols>
    <col min="1" max="1" width="3" customWidth="1"/>
    <col min="2" max="2" width="19" customWidth="1"/>
    <col min="3" max="3" width="13" customWidth="1"/>
    <col min="4" max="10" width="7.57031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138</v>
      </c>
      <c r="C4" s="92">
        <v>100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4" customHeight="1">
      <c r="A8" s="40">
        <v>1</v>
      </c>
      <c r="B8" s="132" t="s">
        <v>128</v>
      </c>
      <c r="C8" s="132" t="s">
        <v>52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4" customHeight="1">
      <c r="A9" s="40">
        <v>2</v>
      </c>
      <c r="B9" s="131" t="s">
        <v>129</v>
      </c>
      <c r="C9" s="132" t="s">
        <v>46</v>
      </c>
      <c r="D9" s="42"/>
      <c r="E9" s="41"/>
      <c r="F9" s="42"/>
      <c r="G9" s="42"/>
      <c r="H9" s="42"/>
      <c r="I9" s="42"/>
      <c r="J9" s="42"/>
      <c r="K9" s="42"/>
      <c r="L9" s="42"/>
    </row>
    <row r="10" spans="1:12" ht="24" customHeight="1">
      <c r="A10" s="40">
        <v>3</v>
      </c>
      <c r="B10" s="132" t="s">
        <v>130</v>
      </c>
      <c r="C10" s="132" t="s">
        <v>85</v>
      </c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4" customHeight="1">
      <c r="A11" s="40">
        <v>4</v>
      </c>
      <c r="B11" s="132" t="s">
        <v>131</v>
      </c>
      <c r="C11" s="132" t="s">
        <v>112</v>
      </c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4" customHeight="1">
      <c r="A12" s="40">
        <v>5</v>
      </c>
      <c r="B12" s="131" t="s">
        <v>100</v>
      </c>
      <c r="C12" s="132" t="s">
        <v>46</v>
      </c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P16" sqref="P16"/>
    </sheetView>
  </sheetViews>
  <sheetFormatPr defaultRowHeight="12.75"/>
  <cols>
    <col min="1" max="1" width="3" customWidth="1"/>
    <col min="2" max="2" width="26.7109375" customWidth="1"/>
    <col min="3" max="3" width="13" customWidth="1"/>
    <col min="4" max="10" width="7.5703125" customWidth="1"/>
  </cols>
  <sheetData>
    <row r="1" spans="1:12">
      <c r="B1" s="90" t="s">
        <v>54</v>
      </c>
      <c r="G1" s="32"/>
      <c r="I1" s="33"/>
    </row>
    <row r="2" spans="1:12">
      <c r="B2" s="90" t="s">
        <v>55</v>
      </c>
      <c r="G2" s="32"/>
      <c r="I2" s="33"/>
    </row>
    <row r="3" spans="1:12">
      <c r="B3" s="90"/>
      <c r="G3" s="32"/>
      <c r="I3" s="33"/>
    </row>
    <row r="4" spans="1:12" ht="20.25" customHeight="1">
      <c r="B4" s="91" t="s">
        <v>138</v>
      </c>
      <c r="C4" s="92">
        <v>115</v>
      </c>
      <c r="D4" s="93" t="s">
        <v>45</v>
      </c>
      <c r="G4" s="32"/>
      <c r="I4" s="33"/>
    </row>
    <row r="6" spans="1:12">
      <c r="A6" s="34"/>
      <c r="B6" s="35" t="s">
        <v>10</v>
      </c>
      <c r="C6" s="35" t="s">
        <v>11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6" t="s">
        <v>12</v>
      </c>
      <c r="J6" s="36"/>
      <c r="K6" s="45" t="s">
        <v>37</v>
      </c>
      <c r="L6" s="35" t="s">
        <v>13</v>
      </c>
    </row>
    <row r="7" spans="1:12">
      <c r="A7" s="37"/>
      <c r="B7" s="38"/>
      <c r="C7" s="38"/>
      <c r="D7" s="38"/>
      <c r="E7" s="38"/>
      <c r="F7" s="38"/>
      <c r="G7" s="38"/>
      <c r="H7" s="38"/>
      <c r="I7" s="39" t="s">
        <v>14</v>
      </c>
      <c r="J7" s="39" t="s">
        <v>15</v>
      </c>
      <c r="K7" s="38"/>
      <c r="L7" s="38"/>
    </row>
    <row r="8" spans="1:12" ht="24" customHeight="1">
      <c r="A8" s="40">
        <v>1</v>
      </c>
      <c r="B8" s="132" t="s">
        <v>101</v>
      </c>
      <c r="C8" s="126" t="s">
        <v>52</v>
      </c>
      <c r="D8" s="41"/>
      <c r="E8" s="42"/>
      <c r="F8" s="42"/>
      <c r="G8" s="42"/>
      <c r="H8" s="42"/>
      <c r="I8" s="42"/>
      <c r="J8" s="42"/>
      <c r="K8" s="42"/>
      <c r="L8" s="42"/>
    </row>
    <row r="9" spans="1:12" ht="24" customHeight="1">
      <c r="A9" s="40">
        <v>2</v>
      </c>
      <c r="B9" s="131"/>
      <c r="C9" s="132"/>
      <c r="D9" s="42"/>
      <c r="E9" s="41"/>
      <c r="F9" s="42"/>
      <c r="G9" s="42"/>
      <c r="H9" s="42"/>
      <c r="I9" s="42"/>
      <c r="J9" s="42"/>
      <c r="K9" s="42"/>
      <c r="L9" s="42"/>
    </row>
    <row r="10" spans="1:12" ht="24" customHeight="1">
      <c r="A10" s="40">
        <v>3</v>
      </c>
      <c r="B10" s="132"/>
      <c r="C10" s="132"/>
      <c r="D10" s="42"/>
      <c r="E10" s="42"/>
      <c r="F10" s="41"/>
      <c r="G10" s="42"/>
      <c r="H10" s="42"/>
      <c r="I10" s="42"/>
      <c r="J10" s="42"/>
      <c r="K10" s="42"/>
      <c r="L10" s="42"/>
    </row>
    <row r="11" spans="1:12" ht="24" customHeight="1">
      <c r="A11" s="40">
        <v>4</v>
      </c>
      <c r="B11" s="132"/>
      <c r="C11" s="132"/>
      <c r="D11" s="42"/>
      <c r="E11" s="42"/>
      <c r="F11" s="42"/>
      <c r="G11" s="41"/>
      <c r="H11" s="42"/>
      <c r="I11" s="42"/>
      <c r="J11" s="42"/>
      <c r="K11" s="42"/>
      <c r="L11" s="42"/>
    </row>
    <row r="12" spans="1:12" ht="24" customHeight="1">
      <c r="A12" s="40">
        <v>5</v>
      </c>
      <c r="B12" s="131"/>
      <c r="C12" s="132"/>
      <c r="D12" s="42"/>
      <c r="E12" s="42"/>
      <c r="F12" s="42"/>
      <c r="G12" s="42"/>
      <c r="H12" s="41"/>
      <c r="I12" s="42"/>
      <c r="J12" s="42"/>
      <c r="K12" s="42"/>
      <c r="L12" s="42"/>
    </row>
    <row r="17" spans="1:12">
      <c r="A17" s="34"/>
      <c r="B17" s="35" t="s">
        <v>16</v>
      </c>
      <c r="C17" s="35" t="s">
        <v>17</v>
      </c>
      <c r="D17" s="43" t="s">
        <v>18</v>
      </c>
      <c r="E17" s="44"/>
      <c r="F17" s="43" t="s">
        <v>19</v>
      </c>
      <c r="G17" s="43"/>
      <c r="H17" s="35" t="s">
        <v>17</v>
      </c>
      <c r="I17" s="45" t="s">
        <v>20</v>
      </c>
      <c r="J17" s="46"/>
      <c r="K17" s="53"/>
      <c r="L17" s="35" t="s">
        <v>21</v>
      </c>
    </row>
    <row r="18" spans="1:12">
      <c r="A18" s="37"/>
      <c r="B18" s="37"/>
      <c r="C18" s="37"/>
      <c r="D18" s="47" t="s">
        <v>22</v>
      </c>
      <c r="E18" s="48" t="s">
        <v>23</v>
      </c>
      <c r="F18" s="47" t="s">
        <v>22</v>
      </c>
      <c r="G18" s="47" t="s">
        <v>23</v>
      </c>
      <c r="H18" s="37"/>
      <c r="I18" s="49"/>
      <c r="J18" s="50"/>
      <c r="K18" s="54"/>
      <c r="L18" s="37"/>
    </row>
    <row r="19" spans="1:12">
      <c r="A19" s="40">
        <v>1</v>
      </c>
      <c r="B19" s="40"/>
      <c r="C19" s="39">
        <v>4</v>
      </c>
      <c r="D19" s="47"/>
      <c r="E19" s="48"/>
      <c r="F19" s="47"/>
      <c r="G19" s="47"/>
      <c r="H19" s="39">
        <v>5</v>
      </c>
      <c r="I19" s="51"/>
      <c r="J19" s="52"/>
      <c r="K19" s="55"/>
      <c r="L19" s="40"/>
    </row>
    <row r="20" spans="1:12">
      <c r="A20" s="40">
        <v>2</v>
      </c>
      <c r="B20" s="40"/>
      <c r="C20" s="39">
        <v>1</v>
      </c>
      <c r="D20" s="47"/>
      <c r="E20" s="48"/>
      <c r="F20" s="47"/>
      <c r="G20" s="47"/>
      <c r="H20" s="39">
        <v>2</v>
      </c>
      <c r="I20" s="51"/>
      <c r="J20" s="52"/>
      <c r="K20" s="55"/>
      <c r="L20" s="40"/>
    </row>
    <row r="21" spans="1:12">
      <c r="A21" s="40">
        <v>3</v>
      </c>
      <c r="B21" s="40"/>
      <c r="C21" s="39">
        <v>3</v>
      </c>
      <c r="D21" s="47"/>
      <c r="E21" s="48"/>
      <c r="F21" s="47"/>
      <c r="G21" s="47"/>
      <c r="H21" s="39">
        <v>4</v>
      </c>
      <c r="I21" s="51"/>
      <c r="J21" s="52"/>
      <c r="K21" s="55"/>
      <c r="L21" s="40"/>
    </row>
    <row r="22" spans="1:12">
      <c r="A22" s="40">
        <v>4</v>
      </c>
      <c r="B22" s="40"/>
      <c r="C22" s="39">
        <v>1</v>
      </c>
      <c r="D22" s="47"/>
      <c r="E22" s="48"/>
      <c r="F22" s="47"/>
      <c r="G22" s="47"/>
      <c r="H22" s="39">
        <v>5</v>
      </c>
      <c r="I22" s="51"/>
      <c r="J22" s="52"/>
      <c r="K22" s="55"/>
      <c r="L22" s="40"/>
    </row>
    <row r="23" spans="1:12">
      <c r="A23" s="40">
        <v>5</v>
      </c>
      <c r="B23" s="40"/>
      <c r="C23" s="39">
        <v>2</v>
      </c>
      <c r="D23" s="47"/>
      <c r="E23" s="48"/>
      <c r="F23" s="47"/>
      <c r="G23" s="47"/>
      <c r="H23" s="39">
        <v>3</v>
      </c>
      <c r="I23" s="51"/>
      <c r="J23" s="52"/>
      <c r="K23" s="55"/>
      <c r="L23" s="40"/>
    </row>
    <row r="24" spans="1:12">
      <c r="A24" s="40">
        <v>6</v>
      </c>
      <c r="B24" s="40"/>
      <c r="C24" s="39">
        <v>1</v>
      </c>
      <c r="D24" s="47"/>
      <c r="E24" s="48"/>
      <c r="F24" s="47"/>
      <c r="G24" s="47"/>
      <c r="H24" s="39">
        <v>4</v>
      </c>
      <c r="I24" s="51"/>
      <c r="J24" s="52"/>
      <c r="K24" s="55"/>
      <c r="L24" s="40"/>
    </row>
    <row r="25" spans="1:12">
      <c r="A25" s="40">
        <v>7</v>
      </c>
      <c r="B25" s="40"/>
      <c r="C25" s="39">
        <v>3</v>
      </c>
      <c r="D25" s="47"/>
      <c r="E25" s="48"/>
      <c r="F25" s="47"/>
      <c r="G25" s="47"/>
      <c r="H25" s="39">
        <v>5</v>
      </c>
      <c r="I25" s="51"/>
      <c r="J25" s="52"/>
      <c r="K25" s="55"/>
      <c r="L25" s="40"/>
    </row>
    <row r="26" spans="1:12">
      <c r="A26" s="40">
        <v>8</v>
      </c>
      <c r="B26" s="40"/>
      <c r="C26" s="39">
        <v>2</v>
      </c>
      <c r="D26" s="47"/>
      <c r="E26" s="48"/>
      <c r="F26" s="47"/>
      <c r="G26" s="47"/>
      <c r="H26" s="39">
        <v>4</v>
      </c>
      <c r="I26" s="51"/>
      <c r="J26" s="52"/>
      <c r="K26" s="55"/>
      <c r="L26" s="40"/>
    </row>
    <row r="27" spans="1:12">
      <c r="A27" s="40">
        <v>9</v>
      </c>
      <c r="B27" s="40"/>
      <c r="C27" s="39">
        <v>1</v>
      </c>
      <c r="D27" s="47"/>
      <c r="E27" s="48"/>
      <c r="F27" s="47"/>
      <c r="G27" s="47"/>
      <c r="H27" s="39">
        <v>3</v>
      </c>
      <c r="I27" s="51"/>
      <c r="J27" s="52"/>
      <c r="K27" s="55"/>
      <c r="L27" s="40"/>
    </row>
    <row r="28" spans="1:12">
      <c r="A28" s="40">
        <v>10</v>
      </c>
      <c r="B28" s="40"/>
      <c r="C28" s="39">
        <v>2</v>
      </c>
      <c r="D28" s="47"/>
      <c r="E28" s="48"/>
      <c r="F28" s="47"/>
      <c r="G28" s="47"/>
      <c r="H28" s="39">
        <v>5</v>
      </c>
      <c r="I28" s="51"/>
      <c r="J28" s="52"/>
      <c r="K28" s="55"/>
      <c r="L28" s="40"/>
    </row>
    <row r="30" spans="1:12">
      <c r="C30" t="s">
        <v>24</v>
      </c>
      <c r="D30" t="s">
        <v>25</v>
      </c>
      <c r="E30" t="s">
        <v>26</v>
      </c>
      <c r="F30" t="s">
        <v>27</v>
      </c>
    </row>
    <row r="31" spans="1:12">
      <c r="C31" t="s">
        <v>28</v>
      </c>
      <c r="D31" t="s">
        <v>25</v>
      </c>
      <c r="E31" t="s">
        <v>29</v>
      </c>
      <c r="F31" t="s">
        <v>26</v>
      </c>
      <c r="G31" t="s">
        <v>30</v>
      </c>
      <c r="H31" t="s">
        <v>34</v>
      </c>
      <c r="I31" t="s">
        <v>27</v>
      </c>
    </row>
    <row r="32" spans="1:12">
      <c r="C32" t="s">
        <v>32</v>
      </c>
      <c r="D32" t="s">
        <v>33</v>
      </c>
      <c r="E32" t="s">
        <v>25</v>
      </c>
      <c r="F32" t="s">
        <v>29</v>
      </c>
      <c r="G32" t="s">
        <v>31</v>
      </c>
      <c r="H32" t="s">
        <v>27</v>
      </c>
    </row>
    <row r="33" spans="4:8">
      <c r="D33" t="s">
        <v>34</v>
      </c>
      <c r="E33" t="s">
        <v>35</v>
      </c>
      <c r="F33" t="s">
        <v>30</v>
      </c>
      <c r="G33" t="s">
        <v>26</v>
      </c>
      <c r="H33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U18 koond</vt:lpstr>
      <vt:lpstr>TK koond</vt:lpstr>
      <vt:lpstr>VÕISTKOND</vt:lpstr>
      <vt:lpstr>M 70</vt:lpstr>
      <vt:lpstr>M77</vt:lpstr>
      <vt:lpstr>M85</vt:lpstr>
      <vt:lpstr>M92</vt:lpstr>
      <vt:lpstr>M100</vt:lpstr>
      <vt:lpstr>M115</vt:lpstr>
      <vt:lpstr>M115+</vt:lpstr>
      <vt:lpstr>M ABS</vt:lpstr>
      <vt:lpstr>MU55</vt:lpstr>
      <vt:lpstr>MU60</vt:lpstr>
      <vt:lpstr>MU70</vt:lpstr>
      <vt:lpstr>MU80</vt:lpstr>
      <vt:lpstr>MU90</vt:lpstr>
      <vt:lpstr>MU100</vt:lpstr>
      <vt:lpstr>MU ABS</vt:lpstr>
      <vt:lpstr>MU100+</vt:lpstr>
      <vt:lpstr>N50</vt:lpstr>
      <vt:lpstr>N55</vt:lpstr>
      <vt:lpstr>N60</vt:lpstr>
      <vt:lpstr>N65</vt:lpstr>
      <vt:lpstr>N73</vt:lpstr>
      <vt:lpstr>N80</vt:lpstr>
      <vt:lpstr>N80+</vt:lpstr>
      <vt:lpstr>N ABS</vt:lpstr>
      <vt:lpstr>WU50</vt:lpstr>
      <vt:lpstr>WU55</vt:lpstr>
      <vt:lpstr>WU60</vt:lpstr>
      <vt:lpstr>WU65</vt:lpstr>
      <vt:lpstr>WU70</vt:lpstr>
      <vt:lpstr>WU75</vt:lpstr>
      <vt:lpstr>WU75+</vt:lpstr>
      <vt:lpstr>WU ABS</vt:lpstr>
    </vt:vector>
  </TitlesOfParts>
  <Company>Eesti Judoliit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Aimur</dc:creator>
  <cp:lastModifiedBy>E7440</cp:lastModifiedBy>
  <cp:lastPrinted>2023-02-26T14:55:00Z</cp:lastPrinted>
  <dcterms:created xsi:type="dcterms:W3CDTF">2000-01-25T11:56:02Z</dcterms:created>
  <dcterms:modified xsi:type="dcterms:W3CDTF">2023-02-26T15:19:11Z</dcterms:modified>
</cp:coreProperties>
</file>