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<sst xmlns="http://schemas.openxmlformats.org/spreadsheetml/2006/main" count="1136" uniqueCount="293">
  <si>
    <t>35. Tartumaa Suurmeistrite nimeline karikavõistlus</t>
  </si>
  <si>
    <t>05.11.2022</t>
  </si>
  <si>
    <t>Melliste</t>
  </si>
  <si>
    <t>II grupp</t>
  </si>
  <si>
    <t>Kell 11.40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</si>
  <si>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</si>
  <si>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</si>
  <si>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</si>
  <si>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</si>
  <si>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</si>
  <si>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</si>
  <si>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</si>
  <si>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</si>
  <si>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</si>
  <si>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</si>
  <si>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</si>
  <si>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</si>
  <si>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</si>
  <si>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</si>
  <si>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</si>
  <si>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</si>
  <si>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-49kg</t>
  </si>
  <si>
    <t>Lisann-Isabel Razduvalov</t>
  </si>
  <si>
    <t>06.03.2012</t>
  </si>
  <si>
    <t>Vargamäe</t>
  </si>
  <si>
    <t>o</t>
  </si>
  <si>
    <t>x</t>
  </si>
  <si>
    <t>VIII</t>
  </si>
  <si>
    <t>Lasma Dolgilevica</t>
  </si>
  <si>
    <t>13.07.2013</t>
  </si>
  <si>
    <t>Ludza</t>
  </si>
  <si>
    <t>VII</t>
  </si>
  <si>
    <t>Carolin Jalast</t>
  </si>
  <si>
    <t>06.11.2012</t>
  </si>
  <si>
    <t>VI</t>
  </si>
  <si>
    <t>Rebeca Park</t>
  </si>
  <si>
    <t>12.01.2011</t>
  </si>
  <si>
    <t>V</t>
  </si>
  <si>
    <t>Urte Beinoryte</t>
  </si>
  <si>
    <t>2010</t>
  </si>
  <si>
    <t>Rokiškis</t>
  </si>
  <si>
    <t>III</t>
  </si>
  <si>
    <t>Danguole Rusinaite</t>
  </si>
  <si>
    <t>28.12.2004</t>
  </si>
  <si>
    <t>Telšiai</t>
  </si>
  <si>
    <t>II</t>
  </si>
  <si>
    <t>Liisa Babak</t>
  </si>
  <si>
    <t>03.07.2010</t>
  </si>
  <si>
    <t>IV</t>
  </si>
  <si>
    <t>Brigita Remezaite</t>
  </si>
  <si>
    <t>8.03.2005</t>
  </si>
  <si>
    <t>I</t>
  </si>
  <si>
    <t>Naised -55kg</t>
  </si>
  <si>
    <t>Marju Vaagen</t>
  </si>
  <si>
    <t>1972</t>
  </si>
  <si>
    <t>Individuaal</t>
  </si>
  <si>
    <t>Akvile Vosyliute</t>
  </si>
  <si>
    <t>31.03.2009</t>
  </si>
  <si>
    <t>Reena Rikk</t>
  </si>
  <si>
    <t>21.07.2002</t>
  </si>
  <si>
    <t>EMV 1.</t>
  </si>
  <si>
    <t>Eligija Marakauskaite</t>
  </si>
  <si>
    <t>08.03.2006</t>
  </si>
  <si>
    <t>Naised -59kg</t>
  </si>
  <si>
    <t>Christin Bonack</t>
  </si>
  <si>
    <t>16.11.2007</t>
  </si>
  <si>
    <t>Frankfurt</t>
  </si>
  <si>
    <t>Marta Tõnurist</t>
  </si>
  <si>
    <t>07.05.2010</t>
  </si>
  <si>
    <t>Edu</t>
  </si>
  <si>
    <t>Viktorija Dabkute</t>
  </si>
  <si>
    <t>26.05.2005</t>
  </si>
  <si>
    <t>Žürii:</t>
  </si>
  <si>
    <t>Kohtunikud:</t>
  </si>
  <si>
    <t>Mona Saar</t>
  </si>
  <si>
    <t>Sekretär:</t>
  </si>
  <si>
    <t>Anne Fljaum</t>
  </si>
  <si>
    <t>Georgi Georgevski</t>
  </si>
  <si>
    <t>Aeg:</t>
  </si>
  <si>
    <t>Loore-Lii Aviste</t>
  </si>
  <si>
    <t>Eduard Kaljapulk</t>
  </si>
  <si>
    <t>III grupp</t>
  </si>
  <si>
    <t>Kell 14.00</t>
  </si>
  <si>
    <t>Naised -64kg</t>
  </si>
  <si>
    <t>Jekaterina Gritsinina</t>
  </si>
  <si>
    <t>09.01.1995</t>
  </si>
  <si>
    <t>Sparta</t>
  </si>
  <si>
    <t>Eeva Pirtijoki</t>
  </si>
  <si>
    <t>18.12.1993</t>
  </si>
  <si>
    <t>Jõud Junior</t>
  </si>
  <si>
    <t>Naised -71kg</t>
  </si>
  <si>
    <t>Nele Marie Palmeos</t>
  </si>
  <si>
    <t>10.01.2010</t>
  </si>
  <si>
    <t>Naised -76kg</t>
  </si>
  <si>
    <t>Alice Trei</t>
  </si>
  <si>
    <t>12.05.2008</t>
  </si>
  <si>
    <t>04.05.2002</t>
  </si>
  <si>
    <t>Mäksa</t>
  </si>
  <si>
    <t>r</t>
  </si>
  <si>
    <t>Emely Raud</t>
  </si>
  <si>
    <t>31.03.2006</t>
  </si>
  <si>
    <t>EMV 2.</t>
  </si>
  <si>
    <t>Naised +76kg</t>
  </si>
  <si>
    <t>Inger Iris Prants</t>
  </si>
  <si>
    <t>15.07.2009</t>
  </si>
  <si>
    <t>Adelle Ader</t>
  </si>
  <si>
    <t>20.12.2003</t>
  </si>
  <si>
    <t>.+87</t>
  </si>
  <si>
    <t>Johanna Haljasorg</t>
  </si>
  <si>
    <t>19.01.2005</t>
  </si>
  <si>
    <t>Mehed -55kg</t>
  </si>
  <si>
    <t>Daniels Bude</t>
  </si>
  <si>
    <t>2008</t>
  </si>
  <si>
    <t>Balvi</t>
  </si>
  <si>
    <t>Caspar Sepp</t>
  </si>
  <si>
    <t>01.08.2005</t>
  </si>
  <si>
    <t>Rauno Karro</t>
  </si>
  <si>
    <t>Georgi Georgijevski</t>
  </si>
  <si>
    <t>Maria Merilo</t>
  </si>
  <si>
    <t>Emely Raud – Eesti rekord U17 kk -76kg: rebimine 66kg</t>
  </si>
  <si>
    <t>Emely Raud – Eesti rekord U17 kk -76kg: tõukamine 87kg</t>
  </si>
  <si>
    <t>Emely Raud – Eesti rekord U17 kk -76kg: kogusumma 151kg</t>
  </si>
  <si>
    <t>Emely Raud – Eesti rekord U17 kk -76kg: kogusumma 153kg</t>
  </si>
  <si>
    <t>Adelle Ader – Eesti rekord U20 kk +87kg: rebimine 75kg</t>
  </si>
  <si>
    <t>Mona Saar – Eesti rekord U20 kk -76kg: tõukamine 88kg</t>
  </si>
  <si>
    <t>Igrupp</t>
  </si>
  <si>
    <t>Kell 9.30</t>
  </si>
  <si>
    <t>Mehed -49kg</t>
  </si>
  <si>
    <t>Toms Cipruss</t>
  </si>
  <si>
    <t>2013</t>
  </si>
  <si>
    <t>Radim Fadejev</t>
  </si>
  <si>
    <t>02.05.2012</t>
  </si>
  <si>
    <t>Nikita Silin</t>
  </si>
  <si>
    <t>01.09.2010</t>
  </si>
  <si>
    <t>Daniel Purk</t>
  </si>
  <si>
    <t>21.09.2010</t>
  </si>
  <si>
    <t>Ruslans Racuks</t>
  </si>
  <si>
    <t>Augustas Kvietkauskis</t>
  </si>
  <si>
    <t>13.08.2011</t>
  </si>
  <si>
    <t>Nikita Merkurjev</t>
  </si>
  <si>
    <t>12.07.2010</t>
  </si>
  <si>
    <t>Mark Fljaum</t>
  </si>
  <si>
    <t>09.03.2008</t>
  </si>
  <si>
    <t>Mehed -61kg</t>
  </si>
  <si>
    <t>19</t>
  </si>
  <si>
    <t>Morris Ploomipuu</t>
  </si>
  <si>
    <t>20.07.2007</t>
  </si>
  <si>
    <t>SK Jõud</t>
  </si>
  <si>
    <t>70</t>
  </si>
  <si>
    <t>Artur Špalov</t>
  </si>
  <si>
    <t>02.08.2008</t>
  </si>
  <si>
    <t>Olümpionik</t>
  </si>
  <si>
    <t>Alex Purk</t>
  </si>
  <si>
    <t>27.05.2009</t>
  </si>
  <si>
    <t>Linas Raudys</t>
  </si>
  <si>
    <t>2005</t>
  </si>
  <si>
    <t>Johanna Hajlasorg</t>
  </si>
  <si>
    <t>Artur Špalov – Eesti rekord U15 kk -61kg: rebimine 73kg</t>
  </si>
  <si>
    <t>IV grupp</t>
  </si>
  <si>
    <t>Kell 15.50</t>
  </si>
  <si>
    <t>Mehed -67kg</t>
  </si>
  <si>
    <t>Ivan Vorobjov</t>
  </si>
  <si>
    <t>04.12.2007</t>
  </si>
  <si>
    <t>Maksim Vasiljonoks</t>
  </si>
  <si>
    <t>Daugavpils</t>
  </si>
  <si>
    <t>Vakaris  Jonusas</t>
  </si>
  <si>
    <t>03.02.2007</t>
  </si>
  <si>
    <t>Erki Jalast</t>
  </si>
  <si>
    <t>29.05.2008</t>
  </si>
  <si>
    <t>Maksim Javorski</t>
  </si>
  <si>
    <t>Mehed -73kg</t>
  </si>
  <si>
    <t>Mattias Mättik</t>
  </si>
  <si>
    <t>19.01.2003</t>
  </si>
  <si>
    <t>Olustvere</t>
  </si>
  <si>
    <t>Airingas Jasaitis</t>
  </si>
  <si>
    <t>Maiko Jalast</t>
  </si>
  <si>
    <t>13.11.2006</t>
  </si>
  <si>
    <t>Ken-Kendrick Lill</t>
  </si>
  <si>
    <t>29.01.2012</t>
  </si>
  <si>
    <t>Andis Zelcs</t>
  </si>
  <si>
    <t>2007</t>
  </si>
  <si>
    <t>Mehed -96kg</t>
  </si>
  <si>
    <t>Kert Ustav</t>
  </si>
  <si>
    <t>19.11.1990</t>
  </si>
  <si>
    <t>Jõud</t>
  </si>
  <si>
    <t>Dmitri Dodonov</t>
  </si>
  <si>
    <t>22.09.2008</t>
  </si>
  <si>
    <t>Gabriel Künnapuu</t>
  </si>
  <si>
    <t>21.08.2003</t>
  </si>
  <si>
    <t>Maksims Bistrovs</t>
  </si>
  <si>
    <t>Karl-Jaagup Kägu</t>
  </si>
  <si>
    <t>28.07.2004</t>
  </si>
  <si>
    <t>V grupp</t>
  </si>
  <si>
    <t>Kell 17.55</t>
  </si>
  <si>
    <t>Mehed -81kg</t>
  </si>
  <si>
    <t>Karmo Mõtlik</t>
  </si>
  <si>
    <t>12.06.2005</t>
  </si>
  <si>
    <t>Minvydas Mikšis</t>
  </si>
  <si>
    <t>Panevežis</t>
  </si>
  <si>
    <t>Raphael Thure Mann</t>
  </si>
  <si>
    <t>Potsdam</t>
  </si>
  <si>
    <t>Margus Taukul</t>
  </si>
  <si>
    <t>2004</t>
  </si>
  <si>
    <t>EMV 3.</t>
  </si>
  <si>
    <t>Henry Tikut</t>
  </si>
  <si>
    <t>20.09.2006</t>
  </si>
  <si>
    <t>Mattias Randaru</t>
  </si>
  <si>
    <t>07.09.2004</t>
  </si>
  <si>
    <t>Keven Dominic Berger</t>
  </si>
  <si>
    <t>2006</t>
  </si>
  <si>
    <t>Alexander Moiseenko</t>
  </si>
  <si>
    <t>2003</t>
  </si>
  <si>
    <t>Aivaras Žukauskas</t>
  </si>
  <si>
    <t>Aleksei Kuzmin</t>
  </si>
  <si>
    <t>05.12.2007</t>
  </si>
  <si>
    <t>Mehed -109kg</t>
  </si>
  <si>
    <t>Christian Payne</t>
  </si>
  <si>
    <t>Laurynas Aleliunas</t>
  </si>
  <si>
    <t>21.01.2007</t>
  </si>
  <si>
    <t>Reelika Põdersoo</t>
  </si>
  <si>
    <t>VI grupp</t>
  </si>
  <si>
    <t>Kell 20.00</t>
  </si>
  <si>
    <t>Mehed -89kg</t>
  </si>
  <si>
    <t>Domas Jasudis</t>
  </si>
  <si>
    <t>Tomas Gasiunas</t>
  </si>
  <si>
    <t>Taavi Olesk</t>
  </si>
  <si>
    <t>17.11.2004</t>
  </si>
  <si>
    <t>Janis Markuss Elsts</t>
  </si>
  <si>
    <t xml:space="preserve">- </t>
  </si>
  <si>
    <t>Aimar Kiivits</t>
  </si>
  <si>
    <t>07.09.2005</t>
  </si>
  <si>
    <t>Kait Viks</t>
  </si>
  <si>
    <t>07.07.2007</t>
  </si>
  <si>
    <t>Raivo Nagels</t>
  </si>
  <si>
    <t>Vladislav Maznik</t>
  </si>
  <si>
    <t>Ilja Sokolovs</t>
  </si>
  <si>
    <t>2002</t>
  </si>
  <si>
    <t>Mehed -102kg</t>
  </si>
  <si>
    <t>Tristan Abel</t>
  </si>
  <si>
    <t>Jaanus Hiiemäe</t>
  </si>
  <si>
    <t>1974</t>
  </si>
  <si>
    <t>Mati Karbus</t>
  </si>
  <si>
    <t>10.12.1996</t>
  </si>
  <si>
    <t>Mehed +109kg</t>
  </si>
  <si>
    <t>Ralfs Plavnieks</t>
  </si>
  <si>
    <t>Aivenas Bogomolovas</t>
  </si>
  <si>
    <t>Aivar Zarubin</t>
  </si>
  <si>
    <t>1971</t>
  </si>
  <si>
    <t>-.</t>
  </si>
  <si>
    <t>Roomet Väli</t>
  </si>
  <si>
    <t>14.08.2005</t>
  </si>
  <si>
    <t>.+109</t>
  </si>
  <si>
    <t>Sinclairi paremusjärjestus</t>
  </si>
  <si>
    <t>NAISED</t>
  </si>
  <si>
    <t>EMV arvestuses:</t>
  </si>
  <si>
    <t>SMKV arvestuses vanusegruppide parimad:</t>
  </si>
  <si>
    <t>NAISKOND</t>
  </si>
  <si>
    <t>SK Mäksa     I</t>
  </si>
  <si>
    <t>U15</t>
  </si>
  <si>
    <t>Saar 189,92</t>
  </si>
  <si>
    <t>U17</t>
  </si>
  <si>
    <t>Haljasorg 133,39</t>
  </si>
  <si>
    <t>U20</t>
  </si>
  <si>
    <t>KOKKU: 323,31</t>
  </si>
  <si>
    <t>Jekaterina Gritšinina</t>
  </si>
  <si>
    <t>NAISVETERAN</t>
  </si>
  <si>
    <t>SK Edu        II</t>
  </si>
  <si>
    <t>Raud 183,35</t>
  </si>
  <si>
    <t>Tõnurist 126,27</t>
  </si>
  <si>
    <t>KOKKU: 309,62</t>
  </si>
  <si>
    <t>MEHED</t>
  </si>
  <si>
    <t>SK Sparta    III</t>
  </si>
  <si>
    <t>MEESVETERAN</t>
  </si>
  <si>
    <t>Ader 177,44</t>
  </si>
  <si>
    <t>MEESKOND</t>
  </si>
  <si>
    <t>SK Olustvere  I</t>
  </si>
  <si>
    <t>Mättik 236,89</t>
  </si>
  <si>
    <t>Tikut 215,75</t>
  </si>
  <si>
    <t>Künnapuu 212,28</t>
  </si>
  <si>
    <t>Randaru 206,72</t>
  </si>
  <si>
    <t>Olsk 179,65</t>
  </si>
  <si>
    <t>KOKKU: 1051,29</t>
  </si>
  <si>
    <t>SK Jõud Junior II</t>
  </si>
  <si>
    <t>Fljaum 211,98</t>
  </si>
  <si>
    <t>Taukul 236,41</t>
  </si>
  <si>
    <t>Moiseenko 285,23</t>
  </si>
  <si>
    <t>Maznik 286,40</t>
  </si>
  <si>
    <t>KOKKU: 1020,02</t>
  </si>
  <si>
    <t>SK Vargamäe    III</t>
  </si>
  <si>
    <t>E.Jalast 181,87</t>
  </si>
  <si>
    <t>M.Jalast 203,73</t>
  </si>
  <si>
    <t>Väli 281,99</t>
  </si>
  <si>
    <t>KOKKU: 667,59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</si>
</sst>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  <numFmt numFmtId="171" formatCode="#,##0.00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90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5" borderId="3" xfId="0" applyFont="1" applyFill="1" applyBorder="1" applyAlignment="1">
      <alignment/>
    </xf>
    <xf numFmtId="164" fontId="0" fillId="5" borderId="3" xfId="0" applyFont="1" applyFill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1" xfId="0" applyFont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6" borderId="2" xfId="0" applyNumberFormat="1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8" fontId="3" fillId="7" borderId="2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164" fontId="0" fillId="5" borderId="4" xfId="0" applyFont="1" applyFill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9" borderId="2" xfId="0" applyFill="1" applyBorder="1" applyAlignment="1">
      <alignment horizontal="center"/>
    </xf>
    <xf numFmtId="164" fontId="0" fillId="9" borderId="2" xfId="0" applyFill="1" applyBorder="1" applyAlignment="1">
      <alignment horizontal="center"/>
    </xf>
    <xf numFmtId="164" fontId="0" fillId="0" borderId="1" xfId="0" applyFont="1" applyAlignment="1">
      <alignment horizontal="left"/>
    </xf>
    <xf numFmtId="168" fontId="3" fillId="7" borderId="2" xfId="0" applyNumberFormat="1" applyFont="1" applyFill="1" applyBorder="1" applyAlignment="1">
      <alignment horizontal="center" vertical="center"/>
    </xf>
    <xf numFmtId="164" fontId="0" fillId="5" borderId="1" xfId="0" applyFill="1" applyAlignment="1">
      <alignment horizontal="center"/>
    </xf>
    <xf numFmtId="164" fontId="3" fillId="0" borderId="1" xfId="0" applyFont="1" applyAlignment="1">
      <alignment horizontal="center"/>
    </xf>
    <xf numFmtId="164" fontId="0" fillId="0" borderId="0" xfId="0" applyFont="1" applyFill="1" applyBorder="1" applyAlignment="1">
      <alignment/>
    </xf>
    <xf numFmtId="164" fontId="0" fillId="8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6" fontId="0" fillId="0" borderId="0" xfId="20" applyNumberFormat="1" applyFont="1" applyBorder="1" applyAlignment="1">
      <alignment horizontal="center"/>
      <protection/>
    </xf>
    <xf numFmtId="165" fontId="0" fillId="0" borderId="0" xfId="0" applyNumberFormat="1" applyFont="1" applyBorder="1" applyAlignment="1">
      <alignment horizontal="left"/>
    </xf>
    <xf numFmtId="165" fontId="0" fillId="10" borderId="0" xfId="0" applyNumberFormat="1" applyFont="1" applyFill="1" applyBorder="1" applyAlignment="1">
      <alignment horizontal="left"/>
    </xf>
    <xf numFmtId="164" fontId="0" fillId="10" borderId="0" xfId="0" applyFill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71" fontId="0" fillId="0" borderId="0" xfId="0" applyNumberFormat="1" applyFont="1" applyBorder="1" applyAlignment="1">
      <alignment horizontal="center"/>
    </xf>
    <xf numFmtId="165" fontId="0" fillId="6" borderId="0" xfId="0" applyNumberFormat="1" applyFont="1" applyFill="1" applyBorder="1" applyAlignment="1">
      <alignment horizontal="left"/>
    </xf>
    <xf numFmtId="164" fontId="0" fillId="6" borderId="0" xfId="0" applyFill="1" applyBorder="1" applyAlignment="1">
      <alignment horizontal="center"/>
    </xf>
    <xf numFmtId="164" fontId="8" fillId="5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6D6D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A6A6"/>
      <rgbColor rgb="003366FF"/>
      <rgbColor rgb="0033CCCC"/>
      <rgbColor rgb="0099CC00"/>
      <rgbColor rgb="00FFCC00"/>
      <rgbColor rgb="00FF9900"/>
      <rgbColor rgb="00FF6D6D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88"/>
  <sheetViews>
    <sheetView tabSelected="1" zoomScale="90" zoomScaleNormal="90" workbookViewId="0" topLeftCell="A196">
      <selection activeCell="V183" sqref="V183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1.8515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24" width="11.57421875" style="1" customWidth="1"/>
    <col min="25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 t="s">
        <v>3</v>
      </c>
      <c r="C4" s="8" t="s">
        <v>4</v>
      </c>
      <c r="D4" s="9"/>
      <c r="E4" s="10"/>
      <c r="F4" s="7"/>
      <c r="G4" s="7"/>
      <c r="H4" s="7"/>
      <c r="I4" s="7"/>
      <c r="J4" s="7"/>
      <c r="K4" s="7"/>
      <c r="L4" s="7"/>
      <c r="M4" s="6"/>
      <c r="N4" s="6"/>
      <c r="O4" s="11"/>
      <c r="P4" s="11"/>
      <c r="Q4" s="11"/>
      <c r="R4" s="11"/>
      <c r="S4" s="12"/>
      <c r="T4" s="13"/>
      <c r="U4" s="13"/>
      <c r="V4" s="14"/>
      <c r="W4" s="13"/>
    </row>
    <row r="5" spans="1:23" ht="14.25">
      <c r="A5" s="15" t="s">
        <v>5</v>
      </c>
      <c r="B5" s="15"/>
      <c r="C5" s="15"/>
      <c r="D5" s="15"/>
      <c r="E5" s="15"/>
      <c r="F5" s="15"/>
      <c r="G5" s="15" t="s">
        <v>6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 t="s">
        <v>7</v>
      </c>
      <c r="T5" s="15"/>
      <c r="U5" s="15"/>
      <c r="V5" s="15"/>
      <c r="W5" s="15"/>
    </row>
    <row r="6" spans="1:23" ht="12.75" customHeight="1">
      <c r="A6" s="16" t="s">
        <v>8</v>
      </c>
      <c r="B6" s="16" t="s">
        <v>9</v>
      </c>
      <c r="C6" s="16" t="s">
        <v>10</v>
      </c>
      <c r="D6" s="16" t="s">
        <v>11</v>
      </c>
      <c r="E6" s="17" t="s">
        <v>12</v>
      </c>
      <c r="F6" s="18" t="s">
        <v>13</v>
      </c>
      <c r="G6" s="19" t="s">
        <v>14</v>
      </c>
      <c r="H6" s="19"/>
      <c r="I6" s="19"/>
      <c r="J6" s="19"/>
      <c r="K6" s="19"/>
      <c r="L6" s="19"/>
      <c r="M6" s="19" t="s">
        <v>15</v>
      </c>
      <c r="N6" s="19"/>
      <c r="O6" s="19"/>
      <c r="P6" s="19"/>
      <c r="Q6" s="19"/>
      <c r="R6" s="19"/>
      <c r="S6" s="19" t="s">
        <v>16</v>
      </c>
      <c r="T6" s="19" t="s">
        <v>17</v>
      </c>
      <c r="U6" s="19" t="s">
        <v>18</v>
      </c>
      <c r="V6" s="20" t="s">
        <v>19</v>
      </c>
      <c r="W6" s="21" t="s">
        <v>20</v>
      </c>
    </row>
    <row r="7" spans="1:23" ht="14.25">
      <c r="A7" s="16"/>
      <c r="B7" s="16"/>
      <c r="C7" s="16"/>
      <c r="D7" s="16"/>
      <c r="E7" s="17"/>
      <c r="F7" s="18"/>
      <c r="G7" s="19">
        <v>1</v>
      </c>
      <c r="H7" s="19"/>
      <c r="I7" s="19">
        <v>2</v>
      </c>
      <c r="J7" s="19"/>
      <c r="K7" s="19">
        <v>3</v>
      </c>
      <c r="L7" s="19"/>
      <c r="M7" s="19">
        <v>1</v>
      </c>
      <c r="N7" s="19"/>
      <c r="O7" s="19">
        <v>2</v>
      </c>
      <c r="P7" s="19"/>
      <c r="Q7" s="19">
        <v>3</v>
      </c>
      <c r="R7" s="19"/>
      <c r="S7" s="19"/>
      <c r="T7" s="19"/>
      <c r="U7" s="19"/>
      <c r="V7" s="20"/>
      <c r="W7" s="21"/>
    </row>
    <row r="8" spans="1:23" ht="14.25">
      <c r="A8" s="22" t="s">
        <v>21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">
      <c r="A9" s="23">
        <v>64</v>
      </c>
      <c r="B9" s="24" t="s">
        <v>22</v>
      </c>
      <c r="C9" s="25" t="s">
        <v>23</v>
      </c>
      <c r="D9" s="26" t="s">
        <v>24</v>
      </c>
      <c r="E9" s="27">
        <v>46.8</v>
      </c>
      <c r="F9" s="28">
        <f aca="true" t="shared" si="0" ref="F9:F16">POWER(10,(0.783497476*(LOG10(E9/153.655)*LOG10(E9/153.655))))</f>
        <v>1.617537016406264</v>
      </c>
      <c r="G9" s="23">
        <v>14</v>
      </c>
      <c r="H9" s="29" t="s">
        <v>25</v>
      </c>
      <c r="I9" s="30">
        <v>16</v>
      </c>
      <c r="J9" s="29" t="s">
        <v>25</v>
      </c>
      <c r="K9" s="23">
        <v>18</v>
      </c>
      <c r="L9" s="29" t="s">
        <v>25</v>
      </c>
      <c r="M9" s="23">
        <v>22</v>
      </c>
      <c r="N9" s="29" t="s">
        <v>25</v>
      </c>
      <c r="O9" s="23">
        <v>24</v>
      </c>
      <c r="P9" s="29" t="s">
        <v>26</v>
      </c>
      <c r="Q9" s="23">
        <v>26</v>
      </c>
      <c r="R9" s="29" t="s">
        <v>26</v>
      </c>
      <c r="S9" s="31">
        <f aca="true" t="shared" si="1" ref="S9:S16">MAX(IF(H9="x",0,G9),IF(J9="x",0,I9),IF(L9="x",0,K9))</f>
        <v>18</v>
      </c>
      <c r="T9" s="31">
        <f aca="true" t="shared" si="2" ref="T9:T16">MAX(IF(N9="x",0,M9),IF(P9="x",0,O9),IF(R9="x",0,Q9))</f>
        <v>22</v>
      </c>
      <c r="U9" s="32">
        <f aca="true" t="shared" si="3" ref="U9:U16">S9+T9</f>
        <v>40</v>
      </c>
      <c r="V9" s="33" t="s">
        <v>27</v>
      </c>
      <c r="W9" s="34">
        <f aca="true" t="shared" si="4" ref="W9:W16">U9*F9</f>
        <v>64.70148065625055</v>
      </c>
    </row>
    <row r="10" spans="1:23" ht="15">
      <c r="A10" s="23">
        <v>84</v>
      </c>
      <c r="B10" s="24" t="s">
        <v>28</v>
      </c>
      <c r="C10" s="25" t="s">
        <v>29</v>
      </c>
      <c r="D10" s="26" t="s">
        <v>30</v>
      </c>
      <c r="E10" s="27">
        <v>28.95</v>
      </c>
      <c r="F10" s="28">
        <f t="shared" si="0"/>
        <v>2.580537271513975</v>
      </c>
      <c r="G10" s="23">
        <v>17</v>
      </c>
      <c r="H10" s="29" t="s">
        <v>25</v>
      </c>
      <c r="I10" s="30">
        <v>19</v>
      </c>
      <c r="J10" s="29" t="s">
        <v>26</v>
      </c>
      <c r="K10" s="23">
        <v>20</v>
      </c>
      <c r="L10" s="29" t="s">
        <v>26</v>
      </c>
      <c r="M10" s="23">
        <v>22</v>
      </c>
      <c r="N10" s="29" t="s">
        <v>25</v>
      </c>
      <c r="O10" s="23">
        <v>25</v>
      </c>
      <c r="P10" s="29" t="s">
        <v>25</v>
      </c>
      <c r="Q10" s="23">
        <v>26</v>
      </c>
      <c r="R10" s="29" t="s">
        <v>26</v>
      </c>
      <c r="S10" s="31">
        <f t="shared" si="1"/>
        <v>17</v>
      </c>
      <c r="T10" s="31">
        <f t="shared" si="2"/>
        <v>25</v>
      </c>
      <c r="U10" s="32">
        <f t="shared" si="3"/>
        <v>42</v>
      </c>
      <c r="V10" s="33" t="s">
        <v>31</v>
      </c>
      <c r="W10" s="34">
        <f t="shared" si="4"/>
        <v>108.38256540358695</v>
      </c>
    </row>
    <row r="11" spans="1:23" ht="15">
      <c r="A11" s="23">
        <v>85</v>
      </c>
      <c r="B11" s="24" t="s">
        <v>32</v>
      </c>
      <c r="C11" s="25" t="s">
        <v>33</v>
      </c>
      <c r="D11" s="26" t="s">
        <v>24</v>
      </c>
      <c r="E11" s="27">
        <v>33.2</v>
      </c>
      <c r="F11" s="28">
        <f t="shared" si="0"/>
        <v>2.2228394622505205</v>
      </c>
      <c r="G11" s="23">
        <v>20</v>
      </c>
      <c r="H11" s="29" t="s">
        <v>25</v>
      </c>
      <c r="I11" s="30">
        <v>22</v>
      </c>
      <c r="J11" s="29" t="s">
        <v>25</v>
      </c>
      <c r="K11" s="23">
        <v>24</v>
      </c>
      <c r="L11" s="29" t="s">
        <v>26</v>
      </c>
      <c r="M11" s="23">
        <v>28</v>
      </c>
      <c r="N11" s="29" t="s">
        <v>25</v>
      </c>
      <c r="O11" s="23">
        <v>30</v>
      </c>
      <c r="P11" s="29" t="s">
        <v>25</v>
      </c>
      <c r="Q11" s="23">
        <v>32</v>
      </c>
      <c r="R11" s="29" t="s">
        <v>26</v>
      </c>
      <c r="S11" s="31">
        <f t="shared" si="1"/>
        <v>22</v>
      </c>
      <c r="T11" s="31">
        <f t="shared" si="2"/>
        <v>30</v>
      </c>
      <c r="U11" s="32">
        <f t="shared" si="3"/>
        <v>52</v>
      </c>
      <c r="V11" s="33" t="s">
        <v>34</v>
      </c>
      <c r="W11" s="34">
        <f t="shared" si="4"/>
        <v>115.58765203702707</v>
      </c>
    </row>
    <row r="12" spans="1:23" ht="15">
      <c r="A12" s="23">
        <v>67</v>
      </c>
      <c r="B12" s="24" t="s">
        <v>35</v>
      </c>
      <c r="C12" s="25" t="s">
        <v>36</v>
      </c>
      <c r="D12" s="26" t="s">
        <v>24</v>
      </c>
      <c r="E12" s="27">
        <v>45.8</v>
      </c>
      <c r="F12" s="28">
        <f t="shared" si="0"/>
        <v>1.6463124989631635</v>
      </c>
      <c r="G12" s="23">
        <v>21</v>
      </c>
      <c r="H12" s="29" t="s">
        <v>25</v>
      </c>
      <c r="I12" s="30">
        <v>23</v>
      </c>
      <c r="J12" s="29" t="s">
        <v>25</v>
      </c>
      <c r="K12" s="23">
        <v>24</v>
      </c>
      <c r="L12" s="29" t="s">
        <v>26</v>
      </c>
      <c r="M12" s="23">
        <v>28</v>
      </c>
      <c r="N12" s="29" t="s">
        <v>25</v>
      </c>
      <c r="O12" s="23">
        <v>30</v>
      </c>
      <c r="P12" s="29" t="s">
        <v>25</v>
      </c>
      <c r="Q12" s="23">
        <v>32</v>
      </c>
      <c r="R12" s="29" t="s">
        <v>25</v>
      </c>
      <c r="S12" s="31">
        <f t="shared" si="1"/>
        <v>23</v>
      </c>
      <c r="T12" s="31">
        <f t="shared" si="2"/>
        <v>32</v>
      </c>
      <c r="U12" s="32">
        <f t="shared" si="3"/>
        <v>55</v>
      </c>
      <c r="V12" s="33" t="s">
        <v>37</v>
      </c>
      <c r="W12" s="34">
        <f t="shared" si="4"/>
        <v>90.54718744297399</v>
      </c>
    </row>
    <row r="13" spans="1:23" ht="15">
      <c r="A13" s="23">
        <v>41</v>
      </c>
      <c r="B13" s="24" t="s">
        <v>38</v>
      </c>
      <c r="C13" s="25" t="s">
        <v>39</v>
      </c>
      <c r="D13" s="26" t="s">
        <v>40</v>
      </c>
      <c r="E13" s="27">
        <v>47</v>
      </c>
      <c r="F13" s="28">
        <f t="shared" si="0"/>
        <v>1.6119759864408842</v>
      </c>
      <c r="G13" s="23">
        <v>27</v>
      </c>
      <c r="H13" s="29" t="s">
        <v>25</v>
      </c>
      <c r="I13" s="30">
        <v>30</v>
      </c>
      <c r="J13" s="29" t="s">
        <v>25</v>
      </c>
      <c r="K13" s="23">
        <v>31</v>
      </c>
      <c r="L13" s="29" t="s">
        <v>25</v>
      </c>
      <c r="M13" s="23">
        <v>33</v>
      </c>
      <c r="N13" s="29" t="s">
        <v>25</v>
      </c>
      <c r="O13" s="23">
        <v>35</v>
      </c>
      <c r="P13" s="29" t="s">
        <v>25</v>
      </c>
      <c r="Q13" s="23">
        <v>37</v>
      </c>
      <c r="R13" s="29" t="s">
        <v>25</v>
      </c>
      <c r="S13" s="31">
        <f t="shared" si="1"/>
        <v>31</v>
      </c>
      <c r="T13" s="31">
        <f t="shared" si="2"/>
        <v>37</v>
      </c>
      <c r="U13" s="32">
        <f t="shared" si="3"/>
        <v>68</v>
      </c>
      <c r="V13" s="33" t="s">
        <v>41</v>
      </c>
      <c r="W13" s="34">
        <f t="shared" si="4"/>
        <v>109.61436707798013</v>
      </c>
    </row>
    <row r="14" spans="1:23" ht="14.25">
      <c r="A14" s="23">
        <v>84</v>
      </c>
      <c r="B14" s="35" t="s">
        <v>42</v>
      </c>
      <c r="C14" s="25" t="s">
        <v>43</v>
      </c>
      <c r="D14" s="26" t="s">
        <v>44</v>
      </c>
      <c r="E14" s="27">
        <v>49</v>
      </c>
      <c r="F14" s="28">
        <f t="shared" si="0"/>
        <v>1.5596441521644349</v>
      </c>
      <c r="G14" s="23">
        <v>30</v>
      </c>
      <c r="H14" s="29" t="s">
        <v>25</v>
      </c>
      <c r="I14" s="30">
        <v>33</v>
      </c>
      <c r="J14" s="29" t="s">
        <v>26</v>
      </c>
      <c r="K14" s="23">
        <v>33</v>
      </c>
      <c r="L14" s="29" t="s">
        <v>26</v>
      </c>
      <c r="M14" s="23">
        <v>38</v>
      </c>
      <c r="N14" s="29" t="s">
        <v>25</v>
      </c>
      <c r="O14" s="23">
        <v>41</v>
      </c>
      <c r="P14" s="29" t="s">
        <v>25</v>
      </c>
      <c r="Q14" s="23">
        <v>47</v>
      </c>
      <c r="R14" s="29" t="s">
        <v>26</v>
      </c>
      <c r="S14" s="31">
        <f t="shared" si="1"/>
        <v>30</v>
      </c>
      <c r="T14" s="31">
        <f t="shared" si="2"/>
        <v>41</v>
      </c>
      <c r="U14" s="32">
        <f t="shared" si="3"/>
        <v>71</v>
      </c>
      <c r="V14" s="33" t="s">
        <v>45</v>
      </c>
      <c r="W14" s="34">
        <f t="shared" si="4"/>
        <v>110.73473480367487</v>
      </c>
    </row>
    <row r="15" spans="1:23" ht="15">
      <c r="A15" s="23">
        <v>3</v>
      </c>
      <c r="B15" s="24" t="s">
        <v>46</v>
      </c>
      <c r="C15" s="25" t="s">
        <v>47</v>
      </c>
      <c r="D15" s="26" t="s">
        <v>24</v>
      </c>
      <c r="E15" s="27">
        <v>43.05</v>
      </c>
      <c r="F15" s="28">
        <f t="shared" si="0"/>
        <v>1.7347271474411574</v>
      </c>
      <c r="G15" s="23">
        <v>29</v>
      </c>
      <c r="H15" s="29" t="s">
        <v>25</v>
      </c>
      <c r="I15" s="30">
        <v>32</v>
      </c>
      <c r="J15" s="29" t="s">
        <v>26</v>
      </c>
      <c r="K15" s="23">
        <v>32</v>
      </c>
      <c r="L15" s="29" t="s">
        <v>26</v>
      </c>
      <c r="M15" s="23">
        <v>31</v>
      </c>
      <c r="N15" s="29" t="s">
        <v>25</v>
      </c>
      <c r="O15" s="23">
        <v>34</v>
      </c>
      <c r="P15" s="29" t="s">
        <v>25</v>
      </c>
      <c r="Q15" s="23">
        <v>37</v>
      </c>
      <c r="R15" s="29" t="s">
        <v>26</v>
      </c>
      <c r="S15" s="31">
        <f t="shared" si="1"/>
        <v>29</v>
      </c>
      <c r="T15" s="31">
        <f t="shared" si="2"/>
        <v>34</v>
      </c>
      <c r="U15" s="32">
        <f t="shared" si="3"/>
        <v>63</v>
      </c>
      <c r="V15" s="33" t="s">
        <v>48</v>
      </c>
      <c r="W15" s="34">
        <f t="shared" si="4"/>
        <v>109.28781028879291</v>
      </c>
    </row>
    <row r="16" spans="1:23" ht="15">
      <c r="A16" s="23">
        <v>56</v>
      </c>
      <c r="B16" s="24" t="s">
        <v>49</v>
      </c>
      <c r="C16" s="25" t="s">
        <v>50</v>
      </c>
      <c r="D16" s="26" t="s">
        <v>44</v>
      </c>
      <c r="E16" s="27">
        <v>44.7</v>
      </c>
      <c r="F16" s="28">
        <f t="shared" si="0"/>
        <v>1.6799510208110442</v>
      </c>
      <c r="G16" s="23">
        <v>40</v>
      </c>
      <c r="H16" s="29" t="s">
        <v>25</v>
      </c>
      <c r="I16" s="30">
        <v>42</v>
      </c>
      <c r="J16" s="29" t="s">
        <v>25</v>
      </c>
      <c r="K16" s="23">
        <v>44</v>
      </c>
      <c r="L16" s="29" t="s">
        <v>25</v>
      </c>
      <c r="M16" s="23">
        <v>50</v>
      </c>
      <c r="N16" s="29" t="s">
        <v>25</v>
      </c>
      <c r="O16" s="23">
        <v>53</v>
      </c>
      <c r="P16" s="29" t="s">
        <v>25</v>
      </c>
      <c r="Q16" s="23">
        <v>56</v>
      </c>
      <c r="R16" s="29" t="s">
        <v>25</v>
      </c>
      <c r="S16" s="31">
        <f t="shared" si="1"/>
        <v>44</v>
      </c>
      <c r="T16" s="31">
        <f t="shared" si="2"/>
        <v>56</v>
      </c>
      <c r="U16" s="32">
        <f t="shared" si="3"/>
        <v>100</v>
      </c>
      <c r="V16" s="33" t="s">
        <v>51</v>
      </c>
      <c r="W16" s="34">
        <f t="shared" si="4"/>
        <v>167.99510208110442</v>
      </c>
    </row>
    <row r="17" spans="1:23" ht="14.25">
      <c r="A17" s="22" t="s">
        <v>52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5">
      <c r="A18" s="23">
        <v>42</v>
      </c>
      <c r="B18" s="24" t="s">
        <v>53</v>
      </c>
      <c r="C18" s="25" t="s">
        <v>54</v>
      </c>
      <c r="D18" s="26" t="s">
        <v>55</v>
      </c>
      <c r="E18" s="27">
        <v>54.5</v>
      </c>
      <c r="F18" s="28">
        <f aca="true" t="shared" si="5" ref="F18:F21">POWER(10,(0.783497476*(LOG10(E18/153.655)*LOG10(E18/153.655))))</f>
        <v>1.4413324553043114</v>
      </c>
      <c r="G18" s="23">
        <v>28</v>
      </c>
      <c r="H18" s="29" t="s">
        <v>25</v>
      </c>
      <c r="I18" s="30">
        <v>30</v>
      </c>
      <c r="J18" s="29" t="s">
        <v>25</v>
      </c>
      <c r="K18" s="23">
        <v>31</v>
      </c>
      <c r="L18" s="29" t="s">
        <v>25</v>
      </c>
      <c r="M18" s="23">
        <v>38</v>
      </c>
      <c r="N18" s="29" t="s">
        <v>25</v>
      </c>
      <c r="O18" s="23">
        <v>39</v>
      </c>
      <c r="P18" s="29" t="s">
        <v>25</v>
      </c>
      <c r="Q18" s="23">
        <v>40</v>
      </c>
      <c r="R18" s="29" t="s">
        <v>25</v>
      </c>
      <c r="S18" s="31">
        <f aca="true" t="shared" si="6" ref="S18:S21">MAX(IF(H18="x",0,G18),IF(J18="x",0,I18),IF(L18="x",0,K18))</f>
        <v>31</v>
      </c>
      <c r="T18" s="31">
        <f aca="true" t="shared" si="7" ref="T18:T21">MAX(IF(N18="x",0,M18),IF(P18="x",0,O18),IF(R18="x",0,Q18))</f>
        <v>40</v>
      </c>
      <c r="U18" s="32">
        <f aca="true" t="shared" si="8" ref="U18:U21">S18+T18</f>
        <v>71</v>
      </c>
      <c r="V18" s="33" t="s">
        <v>48</v>
      </c>
      <c r="W18" s="34">
        <f aca="true" t="shared" si="9" ref="W18:W21">U18*F18</f>
        <v>102.33460432660611</v>
      </c>
    </row>
    <row r="19" spans="1:23" ht="15">
      <c r="A19" s="23">
        <v>39</v>
      </c>
      <c r="B19" s="24" t="s">
        <v>56</v>
      </c>
      <c r="C19" s="25" t="s">
        <v>57</v>
      </c>
      <c r="D19" s="26" t="s">
        <v>44</v>
      </c>
      <c r="E19" s="27">
        <v>52.6</v>
      </c>
      <c r="F19" s="28">
        <f t="shared" si="5"/>
        <v>1.4784979545599843</v>
      </c>
      <c r="G19" s="23">
        <v>32</v>
      </c>
      <c r="H19" s="29" t="s">
        <v>25</v>
      </c>
      <c r="I19" s="30">
        <v>35</v>
      </c>
      <c r="J19" s="29" t="s">
        <v>25</v>
      </c>
      <c r="K19" s="23">
        <v>37</v>
      </c>
      <c r="L19" s="29" t="s">
        <v>26</v>
      </c>
      <c r="M19" s="23">
        <v>45</v>
      </c>
      <c r="N19" s="29" t="s">
        <v>25</v>
      </c>
      <c r="O19" s="23">
        <v>48</v>
      </c>
      <c r="P19" s="29" t="s">
        <v>25</v>
      </c>
      <c r="Q19" s="23">
        <v>50</v>
      </c>
      <c r="R19" s="29" t="s">
        <v>25</v>
      </c>
      <c r="S19" s="31">
        <f t="shared" si="6"/>
        <v>35</v>
      </c>
      <c r="T19" s="31">
        <f t="shared" si="7"/>
        <v>50</v>
      </c>
      <c r="U19" s="32">
        <f t="shared" si="8"/>
        <v>85</v>
      </c>
      <c r="V19" s="33" t="s">
        <v>41</v>
      </c>
      <c r="W19" s="34">
        <f t="shared" si="9"/>
        <v>125.67232613759867</v>
      </c>
    </row>
    <row r="20" spans="1:25" ht="15">
      <c r="A20" s="23">
        <v>5</v>
      </c>
      <c r="B20" s="24" t="s">
        <v>58</v>
      </c>
      <c r="C20" s="25" t="s">
        <v>59</v>
      </c>
      <c r="D20" s="26">
        <v>35</v>
      </c>
      <c r="E20" s="27">
        <v>49.35</v>
      </c>
      <c r="F20" s="28">
        <f t="shared" si="5"/>
        <v>1.551060838508692</v>
      </c>
      <c r="G20" s="23">
        <v>37</v>
      </c>
      <c r="H20" s="29" t="s">
        <v>25</v>
      </c>
      <c r="I20" s="30">
        <v>39</v>
      </c>
      <c r="J20" s="29" t="s">
        <v>26</v>
      </c>
      <c r="K20" s="23">
        <v>39</v>
      </c>
      <c r="L20" s="29" t="s">
        <v>26</v>
      </c>
      <c r="M20" s="23">
        <v>48</v>
      </c>
      <c r="N20" s="29" t="s">
        <v>26</v>
      </c>
      <c r="O20" s="23">
        <v>48</v>
      </c>
      <c r="P20" s="29" t="s">
        <v>25</v>
      </c>
      <c r="Q20" s="23">
        <v>50</v>
      </c>
      <c r="R20" s="29" t="s">
        <v>26</v>
      </c>
      <c r="S20" s="31">
        <f t="shared" si="6"/>
        <v>37</v>
      </c>
      <c r="T20" s="31">
        <f t="shared" si="7"/>
        <v>48</v>
      </c>
      <c r="U20" s="32">
        <f t="shared" si="8"/>
        <v>85</v>
      </c>
      <c r="V20" s="33" t="s">
        <v>45</v>
      </c>
      <c r="W20" s="34">
        <f t="shared" si="9"/>
        <v>131.8401712732388</v>
      </c>
      <c r="X20" s="1" t="s">
        <v>60</v>
      </c>
      <c r="Y20" s="1">
        <v>-55</v>
      </c>
    </row>
    <row r="21" spans="1:23" ht="14.25">
      <c r="A21" s="23">
        <v>10</v>
      </c>
      <c r="B21" s="24" t="s">
        <v>61</v>
      </c>
      <c r="C21" s="25" t="s">
        <v>62</v>
      </c>
      <c r="D21" s="26" t="s">
        <v>44</v>
      </c>
      <c r="E21" s="27">
        <v>51.8</v>
      </c>
      <c r="F21" s="28">
        <f t="shared" si="5"/>
        <v>1.4952409758383653</v>
      </c>
      <c r="G21" s="23">
        <v>40</v>
      </c>
      <c r="H21" s="29" t="s">
        <v>25</v>
      </c>
      <c r="I21" s="30">
        <v>43</v>
      </c>
      <c r="J21" s="29" t="s">
        <v>25</v>
      </c>
      <c r="K21" s="23">
        <v>45</v>
      </c>
      <c r="L21" s="29" t="s">
        <v>25</v>
      </c>
      <c r="M21" s="23">
        <v>50</v>
      </c>
      <c r="N21" s="29" t="s">
        <v>25</v>
      </c>
      <c r="O21" s="23">
        <v>53</v>
      </c>
      <c r="P21" s="29" t="s">
        <v>25</v>
      </c>
      <c r="Q21" s="23">
        <v>56</v>
      </c>
      <c r="R21" s="29" t="s">
        <v>26</v>
      </c>
      <c r="S21" s="31">
        <f t="shared" si="6"/>
        <v>45</v>
      </c>
      <c r="T21" s="31">
        <f t="shared" si="7"/>
        <v>53</v>
      </c>
      <c r="U21" s="32">
        <f t="shared" si="8"/>
        <v>98</v>
      </c>
      <c r="V21" s="33" t="s">
        <v>51</v>
      </c>
      <c r="W21" s="34">
        <f t="shared" si="9"/>
        <v>146.5336156321598</v>
      </c>
    </row>
    <row r="22" spans="1:23" ht="14.25">
      <c r="A22" s="22" t="s">
        <v>63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5">
      <c r="A23" s="23">
        <v>60</v>
      </c>
      <c r="B23" s="36" t="s">
        <v>64</v>
      </c>
      <c r="C23" s="37" t="s">
        <v>65</v>
      </c>
      <c r="D23" s="26" t="s">
        <v>66</v>
      </c>
      <c r="E23" s="27">
        <v>58.5</v>
      </c>
      <c r="F23" s="28">
        <f aca="true" t="shared" si="10" ref="F23:F25">POWER(10,(0.783497476*(LOG10(E23/153.655)*LOG10(E23/153.655))))</f>
        <v>1.3734356883643866</v>
      </c>
      <c r="G23" s="23">
        <v>37</v>
      </c>
      <c r="H23" s="29" t="s">
        <v>26</v>
      </c>
      <c r="I23" s="30">
        <v>37</v>
      </c>
      <c r="J23" s="29" t="s">
        <v>25</v>
      </c>
      <c r="K23" s="23">
        <v>41</v>
      </c>
      <c r="L23" s="29" t="s">
        <v>25</v>
      </c>
      <c r="M23" s="23">
        <v>57</v>
      </c>
      <c r="N23" s="29" t="s">
        <v>26</v>
      </c>
      <c r="O23" s="23">
        <v>57</v>
      </c>
      <c r="P23" s="29" t="s">
        <v>25</v>
      </c>
      <c r="Q23" s="23">
        <v>61</v>
      </c>
      <c r="R23" s="29" t="s">
        <v>25</v>
      </c>
      <c r="S23" s="31">
        <f aca="true" t="shared" si="11" ref="S23:S25">MAX(IF(H23="x",0,G23),IF(J23="x",0,I23),IF(L23="x",0,K23))</f>
        <v>41</v>
      </c>
      <c r="T23" s="31">
        <f aca="true" t="shared" si="12" ref="T23:T25">MAX(IF(N23="x",0,M23),IF(P23="x",0,O23),IF(R23="x",0,Q23))</f>
        <v>61</v>
      </c>
      <c r="U23" s="32">
        <f aca="true" t="shared" si="13" ref="U23:U25">S23+T23</f>
        <v>102</v>
      </c>
      <c r="V23" s="33" t="s">
        <v>45</v>
      </c>
      <c r="W23" s="34">
        <f aca="true" t="shared" si="14" ref="W23:W25">U23*F23</f>
        <v>140.09044021316743</v>
      </c>
    </row>
    <row r="24" spans="1:25" ht="15">
      <c r="A24" s="23">
        <v>25</v>
      </c>
      <c r="B24" s="36" t="s">
        <v>67</v>
      </c>
      <c r="C24" s="37" t="s">
        <v>68</v>
      </c>
      <c r="D24" s="26" t="s">
        <v>69</v>
      </c>
      <c r="E24" s="27">
        <v>57.6</v>
      </c>
      <c r="F24" s="28">
        <f t="shared" si="10"/>
        <v>1.3876147815886952</v>
      </c>
      <c r="G24" s="23">
        <v>39</v>
      </c>
      <c r="H24" s="29" t="s">
        <v>25</v>
      </c>
      <c r="I24" s="30">
        <v>41</v>
      </c>
      <c r="J24" s="29" t="s">
        <v>25</v>
      </c>
      <c r="K24" s="23">
        <v>43</v>
      </c>
      <c r="L24" s="29" t="s">
        <v>26</v>
      </c>
      <c r="M24" s="23">
        <v>50</v>
      </c>
      <c r="N24" s="29" t="s">
        <v>26</v>
      </c>
      <c r="O24" s="23">
        <v>50</v>
      </c>
      <c r="P24" s="29" t="s">
        <v>26</v>
      </c>
      <c r="Q24" s="23">
        <v>50</v>
      </c>
      <c r="R24" s="29" t="s">
        <v>25</v>
      </c>
      <c r="S24" s="31">
        <f t="shared" si="11"/>
        <v>41</v>
      </c>
      <c r="T24" s="31">
        <f t="shared" si="12"/>
        <v>50</v>
      </c>
      <c r="U24" s="32">
        <f t="shared" si="13"/>
        <v>91</v>
      </c>
      <c r="V24" s="33" t="s">
        <v>41</v>
      </c>
      <c r="W24" s="34">
        <f t="shared" si="14"/>
        <v>126.27294512457127</v>
      </c>
      <c r="X24" s="1" t="s">
        <v>60</v>
      </c>
      <c r="Y24" s="1">
        <v>-59</v>
      </c>
    </row>
    <row r="25" spans="1:23" ht="15">
      <c r="A25" s="23">
        <v>69</v>
      </c>
      <c r="B25" s="36" t="s">
        <v>70</v>
      </c>
      <c r="C25" s="37" t="s">
        <v>71</v>
      </c>
      <c r="D25" s="26" t="s">
        <v>44</v>
      </c>
      <c r="E25" s="27">
        <v>58.75</v>
      </c>
      <c r="F25" s="28">
        <f t="shared" si="10"/>
        <v>1.3696005094374915</v>
      </c>
      <c r="G25" s="23">
        <v>40</v>
      </c>
      <c r="H25" s="29" t="s">
        <v>25</v>
      </c>
      <c r="I25" s="30">
        <v>43</v>
      </c>
      <c r="J25" s="29" t="s">
        <v>25</v>
      </c>
      <c r="K25" s="23">
        <v>46</v>
      </c>
      <c r="L25" s="29" t="s">
        <v>25</v>
      </c>
      <c r="M25" s="23">
        <v>52</v>
      </c>
      <c r="N25" s="29" t="s">
        <v>26</v>
      </c>
      <c r="O25" s="23">
        <v>53</v>
      </c>
      <c r="P25" s="29" t="s">
        <v>25</v>
      </c>
      <c r="Q25" s="23">
        <v>57</v>
      </c>
      <c r="R25" s="29" t="s">
        <v>25</v>
      </c>
      <c r="S25" s="31">
        <f t="shared" si="11"/>
        <v>46</v>
      </c>
      <c r="T25" s="31">
        <f t="shared" si="12"/>
        <v>57</v>
      </c>
      <c r="U25" s="32">
        <f t="shared" si="13"/>
        <v>103</v>
      </c>
      <c r="V25" s="33" t="s">
        <v>51</v>
      </c>
      <c r="W25" s="34">
        <f t="shared" si="14"/>
        <v>141.06885247206162</v>
      </c>
    </row>
    <row r="26" spans="1:23" ht="14.25">
      <c r="A26" s="38"/>
      <c r="B26" s="38"/>
      <c r="C26" s="38"/>
      <c r="D26" s="39"/>
      <c r="E26" s="40"/>
      <c r="F26" s="41"/>
      <c r="G26" s="38"/>
      <c r="H26" s="38"/>
      <c r="I26" s="42"/>
      <c r="J26" s="42"/>
      <c r="K26" s="39"/>
      <c r="L26" s="39"/>
      <c r="M26" s="38"/>
      <c r="N26" s="38"/>
      <c r="O26" s="42"/>
      <c r="P26" s="42"/>
      <c r="Q26" s="42"/>
      <c r="R26" s="42"/>
      <c r="S26" s="39"/>
      <c r="T26" s="39"/>
      <c r="U26" s="39"/>
      <c r="V26" s="43"/>
      <c r="W26" s="44"/>
    </row>
    <row r="27" spans="2:20" ht="14.25">
      <c r="B27" s="45" t="s">
        <v>72</v>
      </c>
      <c r="C27" s="46"/>
      <c r="D27" s="47"/>
      <c r="E27" s="1"/>
      <c r="F27" s="48" t="s">
        <v>73</v>
      </c>
      <c r="G27" s="46" t="s">
        <v>74</v>
      </c>
      <c r="H27" s="46"/>
      <c r="I27" s="46"/>
      <c r="J27" s="46"/>
      <c r="K27" s="49"/>
      <c r="L27" s="49"/>
      <c r="M27" s="11"/>
      <c r="N27" s="11"/>
      <c r="O27" s="45" t="s">
        <v>75</v>
      </c>
      <c r="P27" s="50" t="s">
        <v>76</v>
      </c>
      <c r="Q27" s="50"/>
      <c r="R27"/>
      <c r="S27" s="51"/>
      <c r="T27" s="52"/>
    </row>
    <row r="28" spans="2:20" ht="14.25">
      <c r="B28" s="38"/>
      <c r="C28" s="46"/>
      <c r="D28" s="47"/>
      <c r="E28" s="53"/>
      <c r="F28" s="12"/>
      <c r="G28" s="54" t="s">
        <v>77</v>
      </c>
      <c r="H28" s="46"/>
      <c r="I28" s="46"/>
      <c r="J28" s="46"/>
      <c r="K28" s="49"/>
      <c r="L28" s="49"/>
      <c r="M28" s="11"/>
      <c r="N28" s="11"/>
      <c r="O28" s="55" t="s">
        <v>78</v>
      </c>
      <c r="P28" s="49" t="s">
        <v>79</v>
      </c>
      <c r="R28" s="55"/>
      <c r="S28" s="51"/>
      <c r="T28" s="9"/>
    </row>
    <row r="29" spans="2:20" ht="14.25">
      <c r="B29" s="38"/>
      <c r="C29" s="46"/>
      <c r="D29" s="47"/>
      <c r="E29" s="53"/>
      <c r="F29" s="12"/>
      <c r="G29" s="46" t="s">
        <v>80</v>
      </c>
      <c r="H29" s="46"/>
      <c r="I29" s="46"/>
      <c r="J29" s="46"/>
      <c r="K29" s="49"/>
      <c r="L29" s="49"/>
      <c r="M29" s="11"/>
      <c r="N29" s="11"/>
      <c r="O29" s="55"/>
      <c r="P29" s="49"/>
      <c r="R29" s="55"/>
      <c r="S29" s="51"/>
      <c r="T29" s="9"/>
    </row>
    <row r="30" spans="2:20" ht="14.25">
      <c r="B30" s="38"/>
      <c r="C30" s="46"/>
      <c r="D30" s="47"/>
      <c r="E30" s="53"/>
      <c r="F30" s="12"/>
      <c r="G30" s="46"/>
      <c r="H30" s="46"/>
      <c r="I30" s="46"/>
      <c r="J30" s="46"/>
      <c r="K30" s="49"/>
      <c r="L30" s="49"/>
      <c r="M30" s="11"/>
      <c r="N30" s="11"/>
      <c r="O30" s="55"/>
      <c r="P30" s="49"/>
      <c r="R30" s="55"/>
      <c r="S30" s="51"/>
      <c r="T30" s="9"/>
    </row>
    <row r="31" spans="2:20" ht="14.25">
      <c r="B31" s="38"/>
      <c r="C31" s="46"/>
      <c r="D31" s="47"/>
      <c r="E31" s="53"/>
      <c r="F31" s="12"/>
      <c r="G31" s="46"/>
      <c r="H31" s="46"/>
      <c r="I31" s="46"/>
      <c r="J31" s="46"/>
      <c r="K31" s="49"/>
      <c r="L31" s="49"/>
      <c r="M31" s="11"/>
      <c r="N31" s="11"/>
      <c r="O31" s="55"/>
      <c r="P31" s="49"/>
      <c r="R31" s="55"/>
      <c r="S31" s="51"/>
      <c r="T31" s="9"/>
    </row>
    <row r="32" spans="2:20" ht="14.25">
      <c r="B32" s="38"/>
      <c r="C32" s="46"/>
      <c r="D32" s="47"/>
      <c r="E32" s="53"/>
      <c r="F32" s="12"/>
      <c r="G32" s="46"/>
      <c r="H32" s="46"/>
      <c r="I32" s="46"/>
      <c r="J32" s="46"/>
      <c r="K32" s="49"/>
      <c r="L32" s="49"/>
      <c r="M32" s="11"/>
      <c r="N32" s="11"/>
      <c r="O32" s="55"/>
      <c r="P32" s="49"/>
      <c r="R32" s="55"/>
      <c r="S32" s="51"/>
      <c r="T32" s="9"/>
    </row>
    <row r="33" spans="2:20" ht="14.25">
      <c r="B33" s="38"/>
      <c r="C33" s="46"/>
      <c r="D33" s="47"/>
      <c r="E33" s="53"/>
      <c r="F33" s="12"/>
      <c r="G33" s="46"/>
      <c r="H33" s="46"/>
      <c r="I33" s="46"/>
      <c r="J33" s="46"/>
      <c r="K33" s="49"/>
      <c r="L33" s="49"/>
      <c r="M33" s="11"/>
      <c r="N33" s="11"/>
      <c r="O33" s="55"/>
      <c r="P33" s="49"/>
      <c r="R33" s="55"/>
      <c r="S33" s="51"/>
      <c r="T33" s="9"/>
    </row>
    <row r="34" spans="2:20" ht="14.25">
      <c r="B34" s="38"/>
      <c r="C34" s="46"/>
      <c r="D34" s="47"/>
      <c r="E34" s="53"/>
      <c r="F34" s="12"/>
      <c r="G34" s="46"/>
      <c r="H34" s="46"/>
      <c r="I34" s="46"/>
      <c r="J34" s="46"/>
      <c r="K34" s="49"/>
      <c r="L34" s="49"/>
      <c r="M34" s="11"/>
      <c r="N34" s="11"/>
      <c r="O34" s="55"/>
      <c r="P34" s="49"/>
      <c r="R34" s="55"/>
      <c r="S34" s="51"/>
      <c r="T34" s="9"/>
    </row>
    <row r="35" spans="1:23" ht="18.75">
      <c r="A35" s="4" t="s"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6.5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4.25">
      <c r="A37" s="6" t="s">
        <v>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2:3" ht="14.25">
      <c r="B38" s="8" t="s">
        <v>81</v>
      </c>
      <c r="C38" s="8" t="s">
        <v>82</v>
      </c>
    </row>
    <row r="39" spans="1:23" ht="14.25">
      <c r="A39" s="22" t="s">
        <v>83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5">
      <c r="A40" s="23">
        <v>35</v>
      </c>
      <c r="B40" s="24" t="s">
        <v>84</v>
      </c>
      <c r="C40" s="37" t="s">
        <v>85</v>
      </c>
      <c r="D40" s="26" t="s">
        <v>86</v>
      </c>
      <c r="E40" s="27">
        <v>61.15</v>
      </c>
      <c r="F40" s="28">
        <f aca="true" t="shared" si="15" ref="F40:F41">POWER(10,(0.783497476*(LOG10(E40/153.655)*LOG10(E40/153.655))))</f>
        <v>1.3349155166692992</v>
      </c>
      <c r="G40" s="23">
        <v>60</v>
      </c>
      <c r="H40" s="29" t="s">
        <v>25</v>
      </c>
      <c r="I40" s="30">
        <v>64</v>
      </c>
      <c r="J40" s="29" t="s">
        <v>25</v>
      </c>
      <c r="K40" s="23">
        <v>66</v>
      </c>
      <c r="L40" s="29" t="s">
        <v>26</v>
      </c>
      <c r="M40" s="23">
        <v>83</v>
      </c>
      <c r="N40" s="29" t="s">
        <v>25</v>
      </c>
      <c r="O40" s="23">
        <v>88</v>
      </c>
      <c r="P40" s="29" t="s">
        <v>25</v>
      </c>
      <c r="Q40" s="23">
        <v>90</v>
      </c>
      <c r="R40" s="29" t="s">
        <v>26</v>
      </c>
      <c r="S40" s="31">
        <f aca="true" t="shared" si="16" ref="S40:S41">MAX(IF(H40="x",0,G40),IF(J40="x",0,I40),IF(L40="x",0,K40))</f>
        <v>64</v>
      </c>
      <c r="T40" s="31">
        <f aca="true" t="shared" si="17" ref="T40:T41">MAX(IF(N40="x",0,M40),IF(P40="x",0,O40),IF(R40="x",0,Q40))</f>
        <v>88</v>
      </c>
      <c r="U40" s="32">
        <f aca="true" t="shared" si="18" ref="U40:U41">S40+T40</f>
        <v>152</v>
      </c>
      <c r="V40" s="33" t="s">
        <v>51</v>
      </c>
      <c r="W40" s="34">
        <f aca="true" t="shared" si="19" ref="W40:W41">U40*F40</f>
        <v>202.90715853373348</v>
      </c>
    </row>
    <row r="41" spans="1:23" ht="15">
      <c r="A41" s="23">
        <v>38</v>
      </c>
      <c r="B41" s="36" t="s">
        <v>87</v>
      </c>
      <c r="C41" s="25" t="s">
        <v>88</v>
      </c>
      <c r="D41" s="26" t="s">
        <v>89</v>
      </c>
      <c r="E41" s="27">
        <v>62.45</v>
      </c>
      <c r="F41" s="28">
        <f t="shared" si="15"/>
        <v>1.3176213136138475</v>
      </c>
      <c r="G41" s="23">
        <v>23</v>
      </c>
      <c r="H41" s="29" t="s">
        <v>25</v>
      </c>
      <c r="I41" s="30">
        <v>25</v>
      </c>
      <c r="J41" s="29" t="s">
        <v>25</v>
      </c>
      <c r="K41" s="23">
        <v>27</v>
      </c>
      <c r="L41" s="29" t="s">
        <v>26</v>
      </c>
      <c r="M41" s="23">
        <v>32</v>
      </c>
      <c r="N41" s="29" t="s">
        <v>25</v>
      </c>
      <c r="O41" s="23">
        <v>35</v>
      </c>
      <c r="P41" s="29" t="s">
        <v>25</v>
      </c>
      <c r="Q41" s="23">
        <v>37</v>
      </c>
      <c r="R41" s="29" t="s">
        <v>26</v>
      </c>
      <c r="S41" s="31">
        <f t="shared" si="16"/>
        <v>25</v>
      </c>
      <c r="T41" s="31">
        <f t="shared" si="17"/>
        <v>35</v>
      </c>
      <c r="U41" s="32">
        <f t="shared" si="18"/>
        <v>60</v>
      </c>
      <c r="V41" s="33" t="s">
        <v>45</v>
      </c>
      <c r="W41" s="34">
        <f t="shared" si="19"/>
        <v>79.05727881683084</v>
      </c>
    </row>
    <row r="42" spans="1:23" ht="14.25">
      <c r="A42" s="22" t="s">
        <v>90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5">
      <c r="A43" s="23">
        <v>31</v>
      </c>
      <c r="B43" s="24" t="s">
        <v>91</v>
      </c>
      <c r="C43" s="25" t="s">
        <v>92</v>
      </c>
      <c r="D43" s="26" t="s">
        <v>24</v>
      </c>
      <c r="E43" s="27">
        <v>69.6</v>
      </c>
      <c r="F43" s="28">
        <f>POWER(10,(0.783497476*(LOG10(E43/153.655)*LOG10(E43/153.655))))</f>
        <v>1.237890548382308</v>
      </c>
      <c r="G43" s="23">
        <v>35</v>
      </c>
      <c r="H43" s="29" t="s">
        <v>25</v>
      </c>
      <c r="I43" s="30">
        <v>38</v>
      </c>
      <c r="J43" s="29" t="s">
        <v>25</v>
      </c>
      <c r="K43" s="23">
        <v>40</v>
      </c>
      <c r="L43" s="29" t="s">
        <v>25</v>
      </c>
      <c r="M43" s="23">
        <v>47</v>
      </c>
      <c r="N43" s="29" t="s">
        <v>25</v>
      </c>
      <c r="O43" s="23">
        <v>50</v>
      </c>
      <c r="P43" s="29" t="s">
        <v>25</v>
      </c>
      <c r="Q43" s="23">
        <v>52</v>
      </c>
      <c r="R43" s="29" t="s">
        <v>26</v>
      </c>
      <c r="S43" s="31">
        <f>MAX(IF(H43="x",0,G43),IF(J43="x",0,I43),IF(L43="x",0,K43))</f>
        <v>40</v>
      </c>
      <c r="T43" s="31">
        <f>MAX(IF(N43="x",0,M43),IF(P43="x",0,O43),IF(R43="x",0,Q43))</f>
        <v>50</v>
      </c>
      <c r="U43" s="32">
        <f>S43+T43</f>
        <v>90</v>
      </c>
      <c r="V43" s="33" t="s">
        <v>51</v>
      </c>
      <c r="W43" s="34">
        <f>U43*F43</f>
        <v>111.41014935440772</v>
      </c>
    </row>
    <row r="44" spans="1:23" ht="14.25">
      <c r="A44" s="22" t="s">
        <v>93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5">
      <c r="A45" s="23">
        <v>22</v>
      </c>
      <c r="B45" s="24" t="s">
        <v>94</v>
      </c>
      <c r="C45" s="25" t="s">
        <v>95</v>
      </c>
      <c r="D45" s="26" t="s">
        <v>86</v>
      </c>
      <c r="E45" s="27">
        <v>74.9</v>
      </c>
      <c r="F45" s="28">
        <f aca="true" t="shared" si="20" ref="F45:F47">POWER(10,(0.783497476*(LOG10(E45/153.655)*LOG10(E45/153.655))))</f>
        <v>1.1920665489136655</v>
      </c>
      <c r="G45" s="23">
        <v>35</v>
      </c>
      <c r="H45" s="29" t="s">
        <v>26</v>
      </c>
      <c r="I45" s="30">
        <v>35</v>
      </c>
      <c r="J45" s="29" t="s">
        <v>25</v>
      </c>
      <c r="K45" s="23">
        <v>40</v>
      </c>
      <c r="L45" s="29" t="s">
        <v>25</v>
      </c>
      <c r="M45" s="23">
        <v>45</v>
      </c>
      <c r="N45" s="29" t="s">
        <v>25</v>
      </c>
      <c r="O45" s="23">
        <v>50</v>
      </c>
      <c r="P45" s="29" t="s">
        <v>25</v>
      </c>
      <c r="Q45" s="23">
        <v>53</v>
      </c>
      <c r="R45" s="29" t="s">
        <v>25</v>
      </c>
      <c r="S45" s="31">
        <f aca="true" t="shared" si="21" ref="S45:S46">MAX(IF(H45="x",0,G45),IF(J45="x",0,I45),IF(L45="x",0,K45))</f>
        <v>40</v>
      </c>
      <c r="T45" s="31">
        <f aca="true" t="shared" si="22" ref="T45:T47">MAX(IF(N45="x",0,M45),IF(P45="x",0,O45),IF(R45="x",0,Q45))</f>
        <v>53</v>
      </c>
      <c r="U45" s="32">
        <f aca="true" t="shared" si="23" ref="U45:U47">S45+T45</f>
        <v>93</v>
      </c>
      <c r="V45" s="33" t="s">
        <v>41</v>
      </c>
      <c r="W45" s="34">
        <f aca="true" t="shared" si="24" ref="W45:W47">U45*F45</f>
        <v>110.86218904897089</v>
      </c>
    </row>
    <row r="46" spans="1:25" ht="15">
      <c r="A46" s="23">
        <v>13</v>
      </c>
      <c r="B46" s="24" t="s">
        <v>74</v>
      </c>
      <c r="C46" s="25" t="s">
        <v>96</v>
      </c>
      <c r="D46" s="26" t="s">
        <v>97</v>
      </c>
      <c r="E46" s="27">
        <v>73.65</v>
      </c>
      <c r="F46" s="28">
        <f t="shared" si="20"/>
        <v>1.202033360587321</v>
      </c>
      <c r="G46" s="23">
        <v>66</v>
      </c>
      <c r="H46" s="29" t="s">
        <v>25</v>
      </c>
      <c r="I46" s="30">
        <v>70</v>
      </c>
      <c r="J46" s="29" t="s">
        <v>25</v>
      </c>
      <c r="K46" s="23">
        <v>75</v>
      </c>
      <c r="L46" s="29" t="s">
        <v>26</v>
      </c>
      <c r="M46" s="23">
        <v>82</v>
      </c>
      <c r="N46" s="29" t="s">
        <v>25</v>
      </c>
      <c r="O46" s="23">
        <v>85</v>
      </c>
      <c r="P46" s="29" t="s">
        <v>25</v>
      </c>
      <c r="Q46" s="23">
        <v>88</v>
      </c>
      <c r="R46" s="29" t="s">
        <v>98</v>
      </c>
      <c r="S46" s="31">
        <f t="shared" si="21"/>
        <v>70</v>
      </c>
      <c r="T46" s="31">
        <f t="shared" si="22"/>
        <v>88</v>
      </c>
      <c r="U46" s="32">
        <f t="shared" si="23"/>
        <v>158</v>
      </c>
      <c r="V46" s="33" t="s">
        <v>51</v>
      </c>
      <c r="W46" s="34">
        <f t="shared" si="24"/>
        <v>189.92127097279672</v>
      </c>
      <c r="X46" s="1" t="s">
        <v>60</v>
      </c>
      <c r="Y46" s="1">
        <v>-76</v>
      </c>
    </row>
    <row r="47" spans="1:25" ht="15">
      <c r="A47" s="23">
        <v>83</v>
      </c>
      <c r="B47" s="24" t="s">
        <v>99</v>
      </c>
      <c r="C47" s="25" t="s">
        <v>100</v>
      </c>
      <c r="D47" s="26" t="s">
        <v>69</v>
      </c>
      <c r="E47" s="27">
        <v>74.1</v>
      </c>
      <c r="F47" s="28">
        <f t="shared" si="20"/>
        <v>1.1983896952373425</v>
      </c>
      <c r="G47" s="23">
        <v>63</v>
      </c>
      <c r="H47" s="29" t="s">
        <v>25</v>
      </c>
      <c r="I47" s="30">
        <v>66</v>
      </c>
      <c r="J47" s="29" t="s">
        <v>26</v>
      </c>
      <c r="K47" s="23">
        <v>66</v>
      </c>
      <c r="L47" s="29" t="s">
        <v>98</v>
      </c>
      <c r="M47" s="23">
        <v>82</v>
      </c>
      <c r="N47" s="29" t="s">
        <v>25</v>
      </c>
      <c r="O47" s="23">
        <v>85</v>
      </c>
      <c r="P47" s="29" t="s">
        <v>25</v>
      </c>
      <c r="Q47" s="23">
        <v>87</v>
      </c>
      <c r="R47" s="29" t="s">
        <v>98</v>
      </c>
      <c r="S47" s="31">
        <f>MAX(G47:K47)</f>
        <v>66</v>
      </c>
      <c r="T47" s="31">
        <f t="shared" si="22"/>
        <v>87</v>
      </c>
      <c r="U47" s="56">
        <f t="shared" si="23"/>
        <v>153</v>
      </c>
      <c r="V47" s="33" t="s">
        <v>45</v>
      </c>
      <c r="W47" s="34">
        <f t="shared" si="24"/>
        <v>183.3536233713134</v>
      </c>
      <c r="X47" s="1" t="s">
        <v>101</v>
      </c>
      <c r="Y47" s="1">
        <v>-76</v>
      </c>
    </row>
    <row r="48" spans="1:23" ht="14.25">
      <c r="A48" s="22" t="s">
        <v>102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" customHeight="1">
      <c r="A49" s="23">
        <v>50</v>
      </c>
      <c r="B49" s="24" t="s">
        <v>103</v>
      </c>
      <c r="C49" s="25" t="s">
        <v>104</v>
      </c>
      <c r="D49" s="26" t="s">
        <v>24</v>
      </c>
      <c r="E49" s="27">
        <v>85.4</v>
      </c>
      <c r="F49" s="28">
        <f aca="true" t="shared" si="25" ref="F49:F51">POWER(10,(0.783497476*(LOG10(E49/153.655)*LOG10(E49/153.655))))</f>
        <v>1.1245594594950006</v>
      </c>
      <c r="G49" s="23">
        <v>56</v>
      </c>
      <c r="H49" s="29" t="s">
        <v>26</v>
      </c>
      <c r="I49" s="30">
        <v>56</v>
      </c>
      <c r="J49" s="29" t="s">
        <v>26</v>
      </c>
      <c r="K49" s="23">
        <v>56</v>
      </c>
      <c r="L49" s="29" t="s">
        <v>26</v>
      </c>
      <c r="M49" s="23">
        <v>64</v>
      </c>
      <c r="N49" s="29" t="s">
        <v>26</v>
      </c>
      <c r="O49" s="23">
        <v>64</v>
      </c>
      <c r="P49" s="29" t="s">
        <v>26</v>
      </c>
      <c r="Q49" s="23">
        <v>64</v>
      </c>
      <c r="R49" s="29" t="s">
        <v>26</v>
      </c>
      <c r="S49" s="31">
        <v>0</v>
      </c>
      <c r="T49" s="31">
        <f aca="true" t="shared" si="26" ref="T49:T51">MAX(IF(N49="x",0,M49),IF(P49="x",0,O49),IF(R49="x",0,Q49))</f>
        <v>0</v>
      </c>
      <c r="U49" s="32">
        <f aca="true" t="shared" si="27" ref="U49:U51">S49+T49</f>
        <v>0</v>
      </c>
      <c r="V49" s="33"/>
      <c r="W49" s="34">
        <f aca="true" t="shared" si="28" ref="W49:W51">U49*F49</f>
        <v>0</v>
      </c>
    </row>
    <row r="50" spans="1:25" ht="12" customHeight="1">
      <c r="A50" s="23">
        <v>81</v>
      </c>
      <c r="B50" s="24" t="s">
        <v>105</v>
      </c>
      <c r="C50" s="57" t="s">
        <v>106</v>
      </c>
      <c r="D50" s="26" t="s">
        <v>86</v>
      </c>
      <c r="E50" s="27">
        <v>93.25</v>
      </c>
      <c r="F50" s="28">
        <f t="shared" si="25"/>
        <v>1.088577586690515</v>
      </c>
      <c r="G50" s="23">
        <v>70</v>
      </c>
      <c r="H50" s="29" t="s">
        <v>25</v>
      </c>
      <c r="I50" s="30">
        <v>75</v>
      </c>
      <c r="J50" s="29" t="s">
        <v>98</v>
      </c>
      <c r="K50" s="23">
        <v>80</v>
      </c>
      <c r="L50" s="29" t="s">
        <v>26</v>
      </c>
      <c r="M50" s="23">
        <v>80</v>
      </c>
      <c r="N50" s="29" t="s">
        <v>25</v>
      </c>
      <c r="O50" s="23">
        <v>85</v>
      </c>
      <c r="P50" s="29" t="s">
        <v>26</v>
      </c>
      <c r="Q50" s="23">
        <v>88</v>
      </c>
      <c r="R50" s="29" t="s">
        <v>25</v>
      </c>
      <c r="S50" s="31">
        <v>75</v>
      </c>
      <c r="T50" s="31">
        <f t="shared" si="26"/>
        <v>88</v>
      </c>
      <c r="U50" s="56">
        <f t="shared" si="27"/>
        <v>163</v>
      </c>
      <c r="V50" s="33" t="s">
        <v>51</v>
      </c>
      <c r="W50" s="34">
        <f t="shared" si="28"/>
        <v>177.43814663055394</v>
      </c>
      <c r="X50" s="1" t="s">
        <v>60</v>
      </c>
      <c r="Y50" s="1" t="s">
        <v>107</v>
      </c>
    </row>
    <row r="51" spans="1:25" ht="12" customHeight="1">
      <c r="A51" s="23">
        <v>54</v>
      </c>
      <c r="B51" s="24" t="s">
        <v>108</v>
      </c>
      <c r="C51" s="25" t="s">
        <v>109</v>
      </c>
      <c r="D51" s="26" t="s">
        <v>97</v>
      </c>
      <c r="E51" s="27">
        <v>122.05</v>
      </c>
      <c r="F51" s="28">
        <f t="shared" si="25"/>
        <v>1.0182076871843242</v>
      </c>
      <c r="G51" s="23">
        <v>52</v>
      </c>
      <c r="H51" s="29" t="s">
        <v>25</v>
      </c>
      <c r="I51" s="30">
        <v>56</v>
      </c>
      <c r="J51" s="29" t="s">
        <v>25</v>
      </c>
      <c r="K51" s="23">
        <v>58</v>
      </c>
      <c r="L51" s="29" t="s">
        <v>26</v>
      </c>
      <c r="M51" s="23">
        <v>68</v>
      </c>
      <c r="N51" s="29" t="s">
        <v>25</v>
      </c>
      <c r="O51" s="23">
        <v>72</v>
      </c>
      <c r="P51" s="29" t="s">
        <v>25</v>
      </c>
      <c r="Q51" s="23">
        <v>75</v>
      </c>
      <c r="R51" s="29" t="s">
        <v>25</v>
      </c>
      <c r="S51" s="31">
        <v>56</v>
      </c>
      <c r="T51" s="31">
        <f t="shared" si="26"/>
        <v>75</v>
      </c>
      <c r="U51" s="32">
        <f t="shared" si="27"/>
        <v>131</v>
      </c>
      <c r="V51" s="33" t="s">
        <v>45</v>
      </c>
      <c r="W51" s="34">
        <f t="shared" si="28"/>
        <v>133.38520702114647</v>
      </c>
      <c r="X51" s="1" t="s">
        <v>101</v>
      </c>
      <c r="Y51" s="1" t="s">
        <v>107</v>
      </c>
    </row>
    <row r="52" spans="1:23" ht="14.25">
      <c r="A52" s="58" t="s">
        <v>110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ht="15">
      <c r="A53" s="23">
        <v>24</v>
      </c>
      <c r="B53" s="24" t="s">
        <v>111</v>
      </c>
      <c r="C53" s="25" t="s">
        <v>112</v>
      </c>
      <c r="D53" s="26" t="s">
        <v>113</v>
      </c>
      <c r="E53" s="27">
        <v>54.2</v>
      </c>
      <c r="F53" s="28">
        <f aca="true" t="shared" si="29" ref="F53:F54">POWER(10,(0.75194503*(LOG10(E53/175.508)*LOG10(E53/175.508))))</f>
        <v>1.569673212752051</v>
      </c>
      <c r="G53" s="23">
        <v>42</v>
      </c>
      <c r="H53" s="29" t="s">
        <v>25</v>
      </c>
      <c r="I53" s="30">
        <v>46</v>
      </c>
      <c r="J53" s="29" t="s">
        <v>25</v>
      </c>
      <c r="K53" s="23">
        <v>50</v>
      </c>
      <c r="L53" s="29" t="s">
        <v>25</v>
      </c>
      <c r="M53" s="23">
        <v>52</v>
      </c>
      <c r="N53" s="29" t="s">
        <v>25</v>
      </c>
      <c r="O53" s="23">
        <v>56</v>
      </c>
      <c r="P53" s="29" t="s">
        <v>25</v>
      </c>
      <c r="Q53" s="23">
        <v>60</v>
      </c>
      <c r="R53" s="29" t="s">
        <v>26</v>
      </c>
      <c r="S53" s="31">
        <f aca="true" t="shared" si="30" ref="S53:S54">MAX(IF(H53="x",0,G53),IF(J53="x",0,I53),IF(L53="x",0,K53))</f>
        <v>50</v>
      </c>
      <c r="T53" s="31">
        <f aca="true" t="shared" si="31" ref="T53:T54">MAX(IF(N53="x",0,M53),IF(P53="x",0,O53),IF(R53="x",0,Q53))</f>
        <v>56</v>
      </c>
      <c r="U53" s="32">
        <f aca="true" t="shared" si="32" ref="U53:U54">S53+T53</f>
        <v>106</v>
      </c>
      <c r="V53" s="33" t="s">
        <v>51</v>
      </c>
      <c r="W53" s="34">
        <f aca="true" t="shared" si="33" ref="W53:W54">U53*F53</f>
        <v>166.3853605517174</v>
      </c>
    </row>
    <row r="54" spans="1:23" ht="15">
      <c r="A54" s="23">
        <v>1</v>
      </c>
      <c r="B54" s="24" t="s">
        <v>114</v>
      </c>
      <c r="C54" s="25" t="s">
        <v>115</v>
      </c>
      <c r="D54" s="26" t="s">
        <v>24</v>
      </c>
      <c r="E54" s="27">
        <v>55</v>
      </c>
      <c r="F54" s="28">
        <f t="shared" si="29"/>
        <v>1.5522305233238882</v>
      </c>
      <c r="G54" s="23">
        <v>35</v>
      </c>
      <c r="H54" s="29" t="s">
        <v>25</v>
      </c>
      <c r="I54" s="30">
        <v>40</v>
      </c>
      <c r="J54" s="29" t="s">
        <v>26</v>
      </c>
      <c r="K54" s="23">
        <v>42</v>
      </c>
      <c r="L54" s="29" t="s">
        <v>25</v>
      </c>
      <c r="M54" s="23">
        <v>43</v>
      </c>
      <c r="N54" s="29" t="s">
        <v>25</v>
      </c>
      <c r="O54" s="23">
        <v>48</v>
      </c>
      <c r="P54" s="29" t="s">
        <v>25</v>
      </c>
      <c r="Q54" s="23">
        <v>53</v>
      </c>
      <c r="R54" s="29" t="s">
        <v>25</v>
      </c>
      <c r="S54" s="31">
        <f t="shared" si="30"/>
        <v>42</v>
      </c>
      <c r="T54" s="31">
        <f t="shared" si="31"/>
        <v>53</v>
      </c>
      <c r="U54" s="32">
        <f t="shared" si="32"/>
        <v>95</v>
      </c>
      <c r="V54" s="33" t="s">
        <v>45</v>
      </c>
      <c r="W54" s="34">
        <f t="shared" si="33"/>
        <v>147.4618997157694</v>
      </c>
    </row>
    <row r="55" spans="1:23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4.25">
      <c r="A56" s="6"/>
      <c r="B56" s="6"/>
      <c r="C56" s="6"/>
      <c r="D56" s="6"/>
      <c r="E56" s="6"/>
      <c r="F56" s="55" t="s">
        <v>73</v>
      </c>
      <c r="G56" s="13" t="s">
        <v>116</v>
      </c>
      <c r="H56" s="6"/>
      <c r="I56" s="6"/>
      <c r="J56" s="6"/>
      <c r="K56" s="6"/>
      <c r="L56" s="6"/>
      <c r="M56" s="6"/>
      <c r="N56" s="6"/>
      <c r="O56" s="45" t="s">
        <v>75</v>
      </c>
      <c r="P56" s="50" t="s">
        <v>76</v>
      </c>
      <c r="Q56" s="6"/>
      <c r="R56" s="6"/>
      <c r="S56" s="6"/>
      <c r="T56" s="6"/>
      <c r="U56" s="6"/>
      <c r="V56" s="6"/>
      <c r="W56" s="6"/>
    </row>
    <row r="57" spans="1:23" ht="14.25">
      <c r="A57" s="6"/>
      <c r="B57" s="6"/>
      <c r="C57" s="6"/>
      <c r="D57" s="6"/>
      <c r="E57" s="6"/>
      <c r="F57" s="6"/>
      <c r="G57" s="13" t="s">
        <v>117</v>
      </c>
      <c r="H57" s="6"/>
      <c r="I57" s="6"/>
      <c r="J57" s="6"/>
      <c r="K57" s="6"/>
      <c r="L57" s="6"/>
      <c r="M57" s="6"/>
      <c r="N57" s="6"/>
      <c r="O57" s="55" t="s">
        <v>78</v>
      </c>
      <c r="P57" s="49" t="s">
        <v>79</v>
      </c>
      <c r="Q57" s="6"/>
      <c r="R57" s="6"/>
      <c r="S57" s="6"/>
      <c r="T57" s="6"/>
      <c r="U57" s="6"/>
      <c r="V57" s="6"/>
      <c r="W57" s="6"/>
    </row>
    <row r="58" spans="1:23" ht="14.25">
      <c r="A58" s="6"/>
      <c r="B58" s="6"/>
      <c r="C58" s="6"/>
      <c r="D58" s="6"/>
      <c r="E58" s="6"/>
      <c r="F58" s="6"/>
      <c r="G58" s="13" t="s">
        <v>118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4.25">
      <c r="A59" s="6"/>
      <c r="B59" s="6"/>
      <c r="C59" s="6"/>
      <c r="D59" s="6"/>
      <c r="E59" s="6"/>
      <c r="F59" s="6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4.25">
      <c r="A60" s="6"/>
      <c r="B60" s="13" t="s">
        <v>119</v>
      </c>
      <c r="C60" s="6"/>
      <c r="D60" s="6"/>
      <c r="E60" s="6"/>
      <c r="F60" s="6"/>
      <c r="G60" s="1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4.25">
      <c r="A61" s="6"/>
      <c r="B61" s="13" t="s">
        <v>120</v>
      </c>
      <c r="C61" s="6"/>
      <c r="D61" s="6"/>
      <c r="E61" s="6"/>
      <c r="F61" s="6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4.25">
      <c r="A62" s="6"/>
      <c r="B62" s="13" t="s">
        <v>121</v>
      </c>
      <c r="C62" s="6"/>
      <c r="D62" s="6"/>
      <c r="E62" s="6"/>
      <c r="F62" s="6"/>
      <c r="G62" s="1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4.25">
      <c r="A63" s="6"/>
      <c r="B63" s="13" t="s">
        <v>122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4.25">
      <c r="A64" s="6"/>
      <c r="B64" s="13" t="s">
        <v>123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4.25">
      <c r="A65" s="6"/>
      <c r="B65" s="13" t="s">
        <v>124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4.25">
      <c r="A66" s="6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4.25">
      <c r="A67" s="6"/>
      <c r="B67" s="1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4.25">
      <c r="A68" s="6"/>
      <c r="B68" s="1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4.25">
      <c r="A69" s="6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4.25">
      <c r="A70" s="6"/>
      <c r="B70" s="1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4.25">
      <c r="A71" s="6"/>
      <c r="B71" s="1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4.25">
      <c r="A72" s="6"/>
      <c r="B72" s="1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8.75">
      <c r="A73" s="4" t="s">
        <v>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6.5">
      <c r="A74" s="5" t="s">
        <v>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4.25">
      <c r="A75" s="6" t="s">
        <v>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4.25">
      <c r="A76" s="6"/>
      <c r="B76" s="6" t="s">
        <v>125</v>
      </c>
      <c r="C76" s="59" t="s">
        <v>126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14" ht="14.25">
      <c r="A77" s="38"/>
      <c r="B77" s="60"/>
      <c r="C77" s="61"/>
      <c r="E77" s="62"/>
      <c r="M77" s="3"/>
      <c r="N77" s="3"/>
    </row>
    <row r="78" spans="1:23" ht="14.25">
      <c r="A78" s="15" t="s">
        <v>5</v>
      </c>
      <c r="B78" s="15"/>
      <c r="C78" s="15"/>
      <c r="D78" s="15"/>
      <c r="E78" s="15"/>
      <c r="F78" s="15"/>
      <c r="G78" s="15" t="s">
        <v>6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 t="s">
        <v>7</v>
      </c>
      <c r="T78" s="15"/>
      <c r="U78" s="15"/>
      <c r="V78" s="15"/>
      <c r="W78" s="15"/>
    </row>
    <row r="79" spans="1:23" ht="12.75" customHeight="1">
      <c r="A79" s="16" t="s">
        <v>8</v>
      </c>
      <c r="B79" s="16" t="s">
        <v>9</v>
      </c>
      <c r="C79" s="16" t="s">
        <v>10</v>
      </c>
      <c r="D79" s="16" t="s">
        <v>11</v>
      </c>
      <c r="E79" s="17" t="s">
        <v>12</v>
      </c>
      <c r="F79" s="18" t="s">
        <v>13</v>
      </c>
      <c r="G79" s="19" t="s">
        <v>14</v>
      </c>
      <c r="H79" s="19"/>
      <c r="I79" s="19"/>
      <c r="J79" s="19"/>
      <c r="K79" s="19"/>
      <c r="L79" s="19"/>
      <c r="M79" s="19" t="s">
        <v>15</v>
      </c>
      <c r="N79" s="19"/>
      <c r="O79" s="19"/>
      <c r="P79" s="19"/>
      <c r="Q79" s="19"/>
      <c r="R79" s="19"/>
      <c r="S79" s="19" t="s">
        <v>16</v>
      </c>
      <c r="T79" s="19" t="s">
        <v>17</v>
      </c>
      <c r="U79" s="19" t="s">
        <v>18</v>
      </c>
      <c r="V79" s="20" t="s">
        <v>19</v>
      </c>
      <c r="W79" s="21" t="s">
        <v>20</v>
      </c>
    </row>
    <row r="80" spans="1:23" ht="14.25">
      <c r="A80" s="16"/>
      <c r="B80" s="16"/>
      <c r="C80" s="16"/>
      <c r="D80" s="16"/>
      <c r="E80" s="17"/>
      <c r="F80" s="18"/>
      <c r="G80" s="19">
        <v>1</v>
      </c>
      <c r="H80" s="19"/>
      <c r="I80" s="19">
        <v>2</v>
      </c>
      <c r="J80" s="19"/>
      <c r="K80" s="19">
        <v>3</v>
      </c>
      <c r="L80" s="19"/>
      <c r="M80" s="19">
        <v>1</v>
      </c>
      <c r="N80" s="19"/>
      <c r="O80" s="19">
        <v>2</v>
      </c>
      <c r="P80" s="19"/>
      <c r="Q80" s="19">
        <v>3</v>
      </c>
      <c r="R80" s="19"/>
      <c r="S80" s="19"/>
      <c r="T80" s="19"/>
      <c r="U80" s="19"/>
      <c r="V80" s="20"/>
      <c r="W80" s="21"/>
    </row>
    <row r="81" spans="1:23" ht="14.25">
      <c r="A81" s="58" t="s">
        <v>127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</row>
    <row r="82" spans="1:23" ht="14.25">
      <c r="A82" s="23">
        <v>10</v>
      </c>
      <c r="B82" s="24" t="s">
        <v>128</v>
      </c>
      <c r="C82" s="25" t="s">
        <v>129</v>
      </c>
      <c r="D82" s="26" t="s">
        <v>30</v>
      </c>
      <c r="E82" s="27">
        <v>35.15</v>
      </c>
      <c r="F82" s="28">
        <f aca="true" t="shared" si="34" ref="F82:F94">POWER(10,(0.75194503*(LOG10(E82/175.508)*LOG10(E82/175.508))))</f>
        <v>2.3267021529554377</v>
      </c>
      <c r="G82" s="63">
        <v>21</v>
      </c>
      <c r="H82" s="29" t="s">
        <v>25</v>
      </c>
      <c r="I82" s="64">
        <v>23</v>
      </c>
      <c r="J82" s="29" t="s">
        <v>25</v>
      </c>
      <c r="K82" s="63">
        <v>24</v>
      </c>
      <c r="L82" s="29" t="s">
        <v>25</v>
      </c>
      <c r="M82" s="63">
        <v>26</v>
      </c>
      <c r="N82" s="29" t="s">
        <v>25</v>
      </c>
      <c r="O82" s="63">
        <v>27</v>
      </c>
      <c r="P82" s="29" t="s">
        <v>25</v>
      </c>
      <c r="Q82" s="63">
        <v>28</v>
      </c>
      <c r="R82" s="29" t="s">
        <v>25</v>
      </c>
      <c r="S82" s="31">
        <f aca="true" t="shared" si="35" ref="S82:S93">MAX(IF(H82="x",0,G82),IF(J82="x",0,I82),IF(L82="x",0,K82))</f>
        <v>24</v>
      </c>
      <c r="T82" s="31">
        <f aca="true" t="shared" si="36" ref="T82:T94">MAX(IF(N82="x",0,M82),IF(P82="x",0,O82),IF(R82="x",0,Q82))</f>
        <v>28</v>
      </c>
      <c r="U82" s="32">
        <f aca="true" t="shared" si="37" ref="U82:U94">S82+T82</f>
        <v>52</v>
      </c>
      <c r="V82" s="33" t="s">
        <v>27</v>
      </c>
      <c r="W82" s="34">
        <f aca="true" t="shared" si="38" ref="W82:W94">U82*F82</f>
        <v>120.98851195368276</v>
      </c>
    </row>
    <row r="83" spans="1:23" ht="14.25">
      <c r="A83" s="23">
        <v>55</v>
      </c>
      <c r="B83" s="24" t="s">
        <v>130</v>
      </c>
      <c r="C83" s="25" t="s">
        <v>131</v>
      </c>
      <c r="D83" s="26" t="s">
        <v>89</v>
      </c>
      <c r="E83" s="27">
        <v>45.4</v>
      </c>
      <c r="F83" s="28">
        <f t="shared" si="34"/>
        <v>1.8168111996115799</v>
      </c>
      <c r="G83" s="63">
        <v>22</v>
      </c>
      <c r="H83" s="29" t="s">
        <v>25</v>
      </c>
      <c r="I83" s="64">
        <v>25</v>
      </c>
      <c r="J83" s="29" t="s">
        <v>25</v>
      </c>
      <c r="K83" s="63">
        <v>27</v>
      </c>
      <c r="L83" s="29" t="s">
        <v>25</v>
      </c>
      <c r="M83" s="63">
        <v>32</v>
      </c>
      <c r="N83" s="29" t="s">
        <v>25</v>
      </c>
      <c r="O83" s="63">
        <v>34</v>
      </c>
      <c r="P83" s="29" t="s">
        <v>25</v>
      </c>
      <c r="Q83" s="63">
        <v>35</v>
      </c>
      <c r="R83" s="29" t="s">
        <v>25</v>
      </c>
      <c r="S83" s="31">
        <f t="shared" si="35"/>
        <v>27</v>
      </c>
      <c r="T83" s="31">
        <f t="shared" si="36"/>
        <v>35</v>
      </c>
      <c r="U83" s="32">
        <f t="shared" si="37"/>
        <v>62</v>
      </c>
      <c r="V83" s="33" t="s">
        <v>31</v>
      </c>
      <c r="W83" s="34">
        <f t="shared" si="38"/>
        <v>112.64229437591796</v>
      </c>
    </row>
    <row r="84" spans="1:23" ht="14.25">
      <c r="A84" s="23">
        <v>21</v>
      </c>
      <c r="B84" s="24" t="s">
        <v>132</v>
      </c>
      <c r="C84" s="25" t="s">
        <v>133</v>
      </c>
      <c r="D84" s="26" t="s">
        <v>89</v>
      </c>
      <c r="E84" s="27">
        <v>39</v>
      </c>
      <c r="F84" s="28">
        <f t="shared" si="34"/>
        <v>2.0934582630811507</v>
      </c>
      <c r="G84" s="63">
        <v>33</v>
      </c>
      <c r="H84" s="29" t="s">
        <v>25</v>
      </c>
      <c r="I84" s="64">
        <v>36</v>
      </c>
      <c r="J84" s="29" t="s">
        <v>25</v>
      </c>
      <c r="K84" s="63">
        <v>37</v>
      </c>
      <c r="L84" s="29" t="s">
        <v>25</v>
      </c>
      <c r="M84" s="63">
        <v>42</v>
      </c>
      <c r="N84" s="29" t="s">
        <v>25</v>
      </c>
      <c r="O84" s="63">
        <v>44</v>
      </c>
      <c r="P84" s="29" t="s">
        <v>25</v>
      </c>
      <c r="Q84" s="63">
        <v>46</v>
      </c>
      <c r="R84" s="29" t="s">
        <v>25</v>
      </c>
      <c r="S84" s="31">
        <f t="shared" si="35"/>
        <v>37</v>
      </c>
      <c r="T84" s="31">
        <f t="shared" si="36"/>
        <v>46</v>
      </c>
      <c r="U84" s="32">
        <f t="shared" si="37"/>
        <v>83</v>
      </c>
      <c r="V84" s="33" t="s">
        <v>37</v>
      </c>
      <c r="W84" s="34">
        <f t="shared" si="38"/>
        <v>173.7570358357355</v>
      </c>
    </row>
    <row r="85" spans="1:23" ht="14.25">
      <c r="A85" s="23">
        <v>44</v>
      </c>
      <c r="B85" s="24" t="s">
        <v>134</v>
      </c>
      <c r="C85" s="25" t="s">
        <v>135</v>
      </c>
      <c r="D85" s="26" t="s">
        <v>24</v>
      </c>
      <c r="E85" s="27">
        <v>36.55</v>
      </c>
      <c r="F85" s="28">
        <f t="shared" si="34"/>
        <v>2.2343043500652287</v>
      </c>
      <c r="G85" s="63">
        <v>33</v>
      </c>
      <c r="H85" s="29" t="s">
        <v>25</v>
      </c>
      <c r="I85" s="64">
        <v>35</v>
      </c>
      <c r="J85" s="29" t="s">
        <v>25</v>
      </c>
      <c r="K85" s="63">
        <v>36</v>
      </c>
      <c r="L85" s="29" t="s">
        <v>25</v>
      </c>
      <c r="M85" s="63">
        <v>42</v>
      </c>
      <c r="N85" s="29" t="s">
        <v>25</v>
      </c>
      <c r="O85" s="63">
        <v>45</v>
      </c>
      <c r="P85" s="29" t="s">
        <v>25</v>
      </c>
      <c r="Q85" s="63">
        <v>46</v>
      </c>
      <c r="R85" s="29" t="s">
        <v>25</v>
      </c>
      <c r="S85" s="31">
        <f t="shared" si="35"/>
        <v>36</v>
      </c>
      <c r="T85" s="31">
        <f t="shared" si="36"/>
        <v>46</v>
      </c>
      <c r="U85" s="32">
        <f t="shared" si="37"/>
        <v>82</v>
      </c>
      <c r="V85" s="33" t="s">
        <v>34</v>
      </c>
      <c r="W85" s="34">
        <f t="shared" si="38"/>
        <v>183.21295670534874</v>
      </c>
    </row>
    <row r="86" spans="1:23" ht="14.25">
      <c r="A86" s="23">
        <v>45</v>
      </c>
      <c r="B86" s="24" t="s">
        <v>136</v>
      </c>
      <c r="C86" s="25" t="s">
        <v>39</v>
      </c>
      <c r="D86" s="26" t="s">
        <v>30</v>
      </c>
      <c r="E86" s="27">
        <v>42.45</v>
      </c>
      <c r="F86" s="28">
        <f t="shared" si="34"/>
        <v>1.9307166941672749</v>
      </c>
      <c r="G86" s="63">
        <v>37</v>
      </c>
      <c r="H86" s="29" t="s">
        <v>25</v>
      </c>
      <c r="I86" s="64">
        <v>40</v>
      </c>
      <c r="J86" s="29" t="s">
        <v>25</v>
      </c>
      <c r="K86" s="65">
        <v>42</v>
      </c>
      <c r="L86" s="29" t="s">
        <v>26</v>
      </c>
      <c r="M86" s="63">
        <v>46</v>
      </c>
      <c r="N86" s="29" t="s">
        <v>25</v>
      </c>
      <c r="O86" s="63">
        <v>50</v>
      </c>
      <c r="P86" s="29" t="s">
        <v>25</v>
      </c>
      <c r="Q86" s="63">
        <v>53</v>
      </c>
      <c r="R86" s="29" t="s">
        <v>25</v>
      </c>
      <c r="S86" s="31">
        <f t="shared" si="35"/>
        <v>40</v>
      </c>
      <c r="T86" s="31">
        <f t="shared" si="36"/>
        <v>53</v>
      </c>
      <c r="U86" s="32">
        <f t="shared" si="37"/>
        <v>93</v>
      </c>
      <c r="V86" s="33" t="s">
        <v>41</v>
      </c>
      <c r="W86" s="34">
        <f t="shared" si="38"/>
        <v>179.55665255755656</v>
      </c>
    </row>
    <row r="87" spans="1:23" ht="14.25">
      <c r="A87" s="23">
        <v>23</v>
      </c>
      <c r="B87" s="24" t="s">
        <v>137</v>
      </c>
      <c r="C87" s="25" t="s">
        <v>138</v>
      </c>
      <c r="D87" s="26" t="s">
        <v>44</v>
      </c>
      <c r="E87" s="27">
        <v>44.8</v>
      </c>
      <c r="F87" s="28">
        <f t="shared" si="34"/>
        <v>1.8383896917681681</v>
      </c>
      <c r="G87" s="63">
        <v>35</v>
      </c>
      <c r="H87" s="29" t="s">
        <v>25</v>
      </c>
      <c r="I87" s="64">
        <v>38</v>
      </c>
      <c r="J87" s="29" t="s">
        <v>25</v>
      </c>
      <c r="K87" s="63">
        <v>40</v>
      </c>
      <c r="L87" s="29" t="s">
        <v>25</v>
      </c>
      <c r="M87" s="63">
        <v>48</v>
      </c>
      <c r="N87" s="29" t="s">
        <v>25</v>
      </c>
      <c r="O87" s="63">
        <v>52</v>
      </c>
      <c r="P87" s="29" t="s">
        <v>25</v>
      </c>
      <c r="Q87" s="65">
        <v>54</v>
      </c>
      <c r="R87" s="29" t="s">
        <v>26</v>
      </c>
      <c r="S87" s="31">
        <f t="shared" si="35"/>
        <v>40</v>
      </c>
      <c r="T87" s="31">
        <f t="shared" si="36"/>
        <v>52</v>
      </c>
      <c r="U87" s="32">
        <f t="shared" si="37"/>
        <v>92</v>
      </c>
      <c r="V87" s="33" t="s">
        <v>48</v>
      </c>
      <c r="W87" s="34">
        <f t="shared" si="38"/>
        <v>169.13185164267148</v>
      </c>
    </row>
    <row r="88" spans="1:25" ht="14.25">
      <c r="A88" s="23">
        <v>9</v>
      </c>
      <c r="B88" s="24" t="s">
        <v>139</v>
      </c>
      <c r="C88" s="25" t="s">
        <v>140</v>
      </c>
      <c r="D88" s="26" t="s">
        <v>89</v>
      </c>
      <c r="E88" s="27">
        <v>45.05</v>
      </c>
      <c r="F88" s="28">
        <f t="shared" si="34"/>
        <v>1.8293070049668583</v>
      </c>
      <c r="G88" s="63">
        <v>38</v>
      </c>
      <c r="H88" s="29" t="s">
        <v>25</v>
      </c>
      <c r="I88" s="64">
        <v>41</v>
      </c>
      <c r="J88" s="29" t="s">
        <v>25</v>
      </c>
      <c r="K88" s="63">
        <v>44</v>
      </c>
      <c r="L88" s="29" t="s">
        <v>25</v>
      </c>
      <c r="M88" s="63">
        <v>48</v>
      </c>
      <c r="N88" s="29" t="s">
        <v>25</v>
      </c>
      <c r="O88" s="63">
        <v>51</v>
      </c>
      <c r="P88" s="29" t="s">
        <v>25</v>
      </c>
      <c r="Q88" s="63">
        <v>54</v>
      </c>
      <c r="R88" s="29" t="s">
        <v>25</v>
      </c>
      <c r="S88" s="31">
        <f t="shared" si="35"/>
        <v>44</v>
      </c>
      <c r="T88" s="31">
        <f t="shared" si="36"/>
        <v>54</v>
      </c>
      <c r="U88" s="32">
        <f t="shared" si="37"/>
        <v>98</v>
      </c>
      <c r="V88" s="33" t="s">
        <v>45</v>
      </c>
      <c r="W88" s="34">
        <f t="shared" si="38"/>
        <v>179.2720864867521</v>
      </c>
      <c r="X88"/>
      <c r="Y88"/>
    </row>
    <row r="89" spans="1:25" ht="14.25">
      <c r="A89" s="23">
        <v>11</v>
      </c>
      <c r="B89" s="24" t="s">
        <v>141</v>
      </c>
      <c r="C89" s="25" t="s">
        <v>142</v>
      </c>
      <c r="D89" s="26" t="s">
        <v>89</v>
      </c>
      <c r="E89" s="27">
        <v>47.8</v>
      </c>
      <c r="F89" s="28">
        <f t="shared" si="34"/>
        <v>1.7375142385093532</v>
      </c>
      <c r="G89" s="63">
        <v>52</v>
      </c>
      <c r="H89" s="29" t="s">
        <v>25</v>
      </c>
      <c r="I89" s="64">
        <v>55</v>
      </c>
      <c r="J89" s="29" t="s">
        <v>25</v>
      </c>
      <c r="K89" s="65">
        <v>57</v>
      </c>
      <c r="L89" s="29" t="s">
        <v>26</v>
      </c>
      <c r="M89" s="63">
        <v>62</v>
      </c>
      <c r="N89" s="29" t="s">
        <v>25</v>
      </c>
      <c r="O89" s="63">
        <v>65</v>
      </c>
      <c r="P89" s="29" t="s">
        <v>25</v>
      </c>
      <c r="Q89" s="63">
        <v>67</v>
      </c>
      <c r="R89" s="29" t="s">
        <v>25</v>
      </c>
      <c r="S89" s="31">
        <f t="shared" si="35"/>
        <v>55</v>
      </c>
      <c r="T89" s="31">
        <f t="shared" si="36"/>
        <v>67</v>
      </c>
      <c r="U89" s="32">
        <f t="shared" si="37"/>
        <v>122</v>
      </c>
      <c r="V89" s="33" t="s">
        <v>51</v>
      </c>
      <c r="W89" s="34">
        <f t="shared" si="38"/>
        <v>211.9767370981411</v>
      </c>
      <c r="X89" s="1" t="s">
        <v>60</v>
      </c>
      <c r="Y89" s="1">
        <v>-55</v>
      </c>
    </row>
    <row r="90" spans="1:23" ht="14.25">
      <c r="A90" s="58" t="s">
        <v>143</v>
      </c>
      <c r="B90" s="58"/>
      <c r="C90" s="58"/>
      <c r="D90" s="58"/>
      <c r="E90" s="58"/>
      <c r="F90" s="58" t="e">
        <f t="shared" si="34"/>
        <v>#VALUE!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>
        <f t="shared" si="35"/>
        <v>0</v>
      </c>
      <c r="T90" s="58">
        <f t="shared" si="36"/>
        <v>0</v>
      </c>
      <c r="U90" s="58">
        <f t="shared" si="37"/>
        <v>0</v>
      </c>
      <c r="V90" s="58"/>
      <c r="W90" s="58" t="e">
        <f t="shared" si="38"/>
        <v>#VALUE!</v>
      </c>
    </row>
    <row r="91" spans="1:25" ht="14.25">
      <c r="A91" s="66" t="s">
        <v>144</v>
      </c>
      <c r="B91" s="67" t="s">
        <v>145</v>
      </c>
      <c r="C91" s="68" t="s">
        <v>146</v>
      </c>
      <c r="D91" s="69" t="s">
        <v>147</v>
      </c>
      <c r="E91" s="27">
        <v>61</v>
      </c>
      <c r="F91" s="28">
        <f t="shared" si="34"/>
        <v>1.4401171059049536</v>
      </c>
      <c r="G91" s="63">
        <v>55</v>
      </c>
      <c r="H91" s="29" t="s">
        <v>25</v>
      </c>
      <c r="I91" s="64">
        <v>58</v>
      </c>
      <c r="J91" s="29" t="s">
        <v>25</v>
      </c>
      <c r="K91" s="63">
        <v>60</v>
      </c>
      <c r="L91" s="29" t="s">
        <v>25</v>
      </c>
      <c r="M91" s="63">
        <v>65</v>
      </c>
      <c r="N91" s="29" t="s">
        <v>25</v>
      </c>
      <c r="O91" s="63">
        <v>68</v>
      </c>
      <c r="P91" s="29" t="s">
        <v>25</v>
      </c>
      <c r="Q91" s="63">
        <v>70</v>
      </c>
      <c r="R91" s="29" t="s">
        <v>25</v>
      </c>
      <c r="S91" s="31">
        <f t="shared" si="35"/>
        <v>60</v>
      </c>
      <c r="T91" s="31">
        <f t="shared" si="36"/>
        <v>70</v>
      </c>
      <c r="U91" s="32">
        <f t="shared" si="37"/>
        <v>130</v>
      </c>
      <c r="V91" s="33">
        <v>3</v>
      </c>
      <c r="W91" s="34">
        <f t="shared" si="38"/>
        <v>187.21522376764398</v>
      </c>
      <c r="X91" s="1" t="s">
        <v>101</v>
      </c>
      <c r="Y91" s="1">
        <v>-61</v>
      </c>
    </row>
    <row r="92" spans="1:25" ht="14.25">
      <c r="A92" s="66" t="s">
        <v>148</v>
      </c>
      <c r="B92" s="67" t="s">
        <v>149</v>
      </c>
      <c r="C92" s="68" t="s">
        <v>150</v>
      </c>
      <c r="D92" s="69" t="s">
        <v>151</v>
      </c>
      <c r="E92" s="27">
        <v>59.7</v>
      </c>
      <c r="F92" s="28">
        <f t="shared" si="34"/>
        <v>1.461911657488265</v>
      </c>
      <c r="G92" s="23">
        <v>70</v>
      </c>
      <c r="H92" s="29" t="s">
        <v>25</v>
      </c>
      <c r="I92" s="30">
        <v>73</v>
      </c>
      <c r="J92" s="29" t="s">
        <v>98</v>
      </c>
      <c r="K92" s="23">
        <v>75</v>
      </c>
      <c r="L92" s="29" t="s">
        <v>26</v>
      </c>
      <c r="M92" s="23">
        <v>80</v>
      </c>
      <c r="N92" s="29" t="s">
        <v>25</v>
      </c>
      <c r="O92" s="23">
        <v>83</v>
      </c>
      <c r="P92" s="29" t="s">
        <v>25</v>
      </c>
      <c r="Q92" s="23">
        <v>85</v>
      </c>
      <c r="R92" s="29" t="s">
        <v>26</v>
      </c>
      <c r="S92" s="31">
        <f t="shared" si="35"/>
        <v>73</v>
      </c>
      <c r="T92" s="31">
        <f t="shared" si="36"/>
        <v>83</v>
      </c>
      <c r="U92" s="32">
        <f t="shared" si="37"/>
        <v>156</v>
      </c>
      <c r="V92" s="33">
        <v>1</v>
      </c>
      <c r="W92" s="34">
        <f t="shared" si="38"/>
        <v>228.05821856816934</v>
      </c>
      <c r="X92" s="1" t="s">
        <v>60</v>
      </c>
      <c r="Y92" s="1">
        <v>-61</v>
      </c>
    </row>
    <row r="93" spans="1:23" ht="14.25">
      <c r="A93" s="23">
        <v>55</v>
      </c>
      <c r="B93" s="24" t="s">
        <v>152</v>
      </c>
      <c r="C93" s="25" t="s">
        <v>153</v>
      </c>
      <c r="D93" s="26" t="s">
        <v>24</v>
      </c>
      <c r="E93" s="27">
        <v>57.9</v>
      </c>
      <c r="F93" s="28">
        <f t="shared" si="34"/>
        <v>1.4942330589948782</v>
      </c>
      <c r="G93" s="63">
        <v>20</v>
      </c>
      <c r="H93" s="29" t="s">
        <v>25</v>
      </c>
      <c r="I93" s="70">
        <v>22</v>
      </c>
      <c r="J93" s="29" t="s">
        <v>26</v>
      </c>
      <c r="K93" s="71">
        <v>22</v>
      </c>
      <c r="L93" s="29" t="s">
        <v>26</v>
      </c>
      <c r="M93" s="63">
        <v>24</v>
      </c>
      <c r="N93" s="29" t="s">
        <v>25</v>
      </c>
      <c r="O93" s="63">
        <v>27</v>
      </c>
      <c r="P93" s="29" t="s">
        <v>25</v>
      </c>
      <c r="Q93" s="71">
        <v>30</v>
      </c>
      <c r="R93" s="29" t="s">
        <v>26</v>
      </c>
      <c r="S93" s="31">
        <f t="shared" si="35"/>
        <v>20</v>
      </c>
      <c r="T93" s="31">
        <f t="shared" si="36"/>
        <v>27</v>
      </c>
      <c r="U93" s="32">
        <f t="shared" si="37"/>
        <v>47</v>
      </c>
      <c r="V93" s="33">
        <v>4</v>
      </c>
      <c r="W93" s="34">
        <f t="shared" si="38"/>
        <v>70.22895377275928</v>
      </c>
    </row>
    <row r="94" spans="1:23" ht="14.25">
      <c r="A94" s="23">
        <v>68</v>
      </c>
      <c r="B94" s="24" t="s">
        <v>154</v>
      </c>
      <c r="C94" s="25" t="s">
        <v>155</v>
      </c>
      <c r="D94" s="26" t="s">
        <v>44</v>
      </c>
      <c r="E94" s="27">
        <v>59.65</v>
      </c>
      <c r="F94" s="28">
        <f t="shared" si="34"/>
        <v>1.4627749476886303</v>
      </c>
      <c r="G94" s="63">
        <v>64</v>
      </c>
      <c r="H94" s="29" t="s">
        <v>25</v>
      </c>
      <c r="I94" s="64">
        <v>66</v>
      </c>
      <c r="J94" s="29" t="s">
        <v>25</v>
      </c>
      <c r="K94" s="63">
        <v>69</v>
      </c>
      <c r="L94" s="29" t="s">
        <v>25</v>
      </c>
      <c r="M94" s="63">
        <v>85</v>
      </c>
      <c r="N94" s="29" t="s">
        <v>25</v>
      </c>
      <c r="O94" s="63">
        <v>89</v>
      </c>
      <c r="P94" s="29" t="s">
        <v>25</v>
      </c>
      <c r="Q94" s="71">
        <v>92</v>
      </c>
      <c r="R94" s="29" t="s">
        <v>26</v>
      </c>
      <c r="S94" s="31">
        <v>64</v>
      </c>
      <c r="T94" s="31">
        <f t="shared" si="36"/>
        <v>89</v>
      </c>
      <c r="U94" s="32">
        <f t="shared" si="37"/>
        <v>153</v>
      </c>
      <c r="V94" s="33">
        <v>2</v>
      </c>
      <c r="W94" s="34">
        <f t="shared" si="38"/>
        <v>223.80456699636042</v>
      </c>
    </row>
    <row r="96" spans="2:20" ht="14.25">
      <c r="B96" s="45" t="s">
        <v>72</v>
      </c>
      <c r="C96" s="46"/>
      <c r="D96" s="47"/>
      <c r="E96" s="1"/>
      <c r="F96" s="48" t="s">
        <v>73</v>
      </c>
      <c r="G96" s="13" t="s">
        <v>80</v>
      </c>
      <c r="H96" s="46"/>
      <c r="I96" s="46"/>
      <c r="J96" s="46"/>
      <c r="K96" s="49"/>
      <c r="L96" s="49"/>
      <c r="M96" s="11"/>
      <c r="N96" s="11"/>
      <c r="O96" s="45" t="s">
        <v>75</v>
      </c>
      <c r="P96" s="72" t="s">
        <v>76</v>
      </c>
      <c r="Q96" s="45"/>
      <c r="R96" s="45"/>
      <c r="S96" s="51"/>
      <c r="T96" s="52"/>
    </row>
    <row r="97" spans="2:20" ht="14.25">
      <c r="B97" s="38"/>
      <c r="C97" s="46"/>
      <c r="D97" s="47"/>
      <c r="E97" s="53"/>
      <c r="F97" s="12"/>
      <c r="G97" s="13" t="s">
        <v>156</v>
      </c>
      <c r="H97" s="46"/>
      <c r="I97" s="46"/>
      <c r="J97" s="46"/>
      <c r="K97" s="49"/>
      <c r="L97" s="49"/>
      <c r="M97" s="11"/>
      <c r="N97" s="11"/>
      <c r="O97" s="55" t="s">
        <v>78</v>
      </c>
      <c r="P97" s="72" t="s">
        <v>79</v>
      </c>
      <c r="R97" s="55"/>
      <c r="S97" s="51"/>
      <c r="T97" s="9"/>
    </row>
    <row r="98" spans="7:21" ht="14.25">
      <c r="G98" s="50" t="s">
        <v>74</v>
      </c>
      <c r="M98" s="3"/>
      <c r="N98" s="3"/>
      <c r="Q98" s="9"/>
      <c r="R98" s="9"/>
      <c r="U98" s="9"/>
    </row>
    <row r="99" spans="2:21" ht="14.25">
      <c r="B99" s="50" t="s">
        <v>157</v>
      </c>
      <c r="M99" s="3"/>
      <c r="N99" s="3"/>
      <c r="Q99" s="9"/>
      <c r="R99" s="9"/>
      <c r="U99" s="9"/>
    </row>
    <row r="100" spans="13:21" ht="14.25">
      <c r="M100" s="3"/>
      <c r="N100" s="3"/>
      <c r="Q100" s="9"/>
      <c r="R100" s="9"/>
      <c r="U100" s="9"/>
    </row>
    <row r="101" spans="13:21" ht="14.25">
      <c r="M101" s="3"/>
      <c r="N101" s="3"/>
      <c r="Q101" s="9"/>
      <c r="R101" s="9"/>
      <c r="U101" s="9"/>
    </row>
    <row r="102" spans="13:21" ht="14.25">
      <c r="M102" s="3"/>
      <c r="N102" s="3"/>
      <c r="Q102" s="9"/>
      <c r="R102" s="9"/>
      <c r="U102" s="9"/>
    </row>
    <row r="103" spans="13:21" ht="14.25">
      <c r="M103" s="3"/>
      <c r="N103" s="3"/>
      <c r="Q103" s="9"/>
      <c r="R103" s="9"/>
      <c r="U103" s="9"/>
    </row>
    <row r="104" spans="13:21" ht="14.25">
      <c r="M104" s="3"/>
      <c r="N104" s="3"/>
      <c r="Q104" s="9"/>
      <c r="R104" s="9"/>
      <c r="U104" s="9"/>
    </row>
    <row r="105" spans="1:23" ht="18.75">
      <c r="A105" s="4" t="s">
        <v>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6.5">
      <c r="A106" s="5" t="s">
        <v>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4.25">
      <c r="A107" s="6" t="s">
        <v>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2:21" ht="14.25">
      <c r="B108" s="8" t="s">
        <v>158</v>
      </c>
      <c r="C108" s="8" t="s">
        <v>159</v>
      </c>
      <c r="M108" s="3"/>
      <c r="N108" s="3"/>
      <c r="Q108" s="9"/>
      <c r="R108" s="9"/>
      <c r="U108" s="9"/>
    </row>
    <row r="109" spans="1:23" ht="14.25">
      <c r="A109" s="15" t="s">
        <v>5</v>
      </c>
      <c r="B109" s="15"/>
      <c r="C109" s="15"/>
      <c r="D109" s="15"/>
      <c r="E109" s="15"/>
      <c r="F109" s="15"/>
      <c r="G109" s="15" t="s">
        <v>6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 t="s">
        <v>7</v>
      </c>
      <c r="T109" s="15"/>
      <c r="U109" s="15"/>
      <c r="V109" s="15"/>
      <c r="W109" s="15"/>
    </row>
    <row r="110" spans="1:23" ht="12.75" customHeight="1">
      <c r="A110" s="16" t="s">
        <v>8</v>
      </c>
      <c r="B110" s="16" t="s">
        <v>9</v>
      </c>
      <c r="C110" s="16" t="s">
        <v>10</v>
      </c>
      <c r="D110" s="16" t="s">
        <v>11</v>
      </c>
      <c r="E110" s="17" t="s">
        <v>12</v>
      </c>
      <c r="F110" s="18" t="s">
        <v>13</v>
      </c>
      <c r="G110" s="19" t="s">
        <v>14</v>
      </c>
      <c r="H110" s="19"/>
      <c r="I110" s="19"/>
      <c r="J110" s="19"/>
      <c r="K110" s="19"/>
      <c r="L110" s="19"/>
      <c r="M110" s="19" t="s">
        <v>15</v>
      </c>
      <c r="N110" s="19"/>
      <c r="O110" s="19"/>
      <c r="P110" s="19"/>
      <c r="Q110" s="19"/>
      <c r="R110" s="19"/>
      <c r="S110" s="19" t="s">
        <v>16</v>
      </c>
      <c r="T110" s="19" t="s">
        <v>17</v>
      </c>
      <c r="U110" s="19" t="s">
        <v>18</v>
      </c>
      <c r="V110" s="20" t="s">
        <v>19</v>
      </c>
      <c r="W110" s="21" t="s">
        <v>20</v>
      </c>
    </row>
    <row r="111" spans="1:23" ht="14.25">
      <c r="A111" s="16"/>
      <c r="B111" s="16"/>
      <c r="C111" s="16"/>
      <c r="D111" s="16"/>
      <c r="E111" s="17"/>
      <c r="F111" s="18"/>
      <c r="G111" s="19">
        <v>1</v>
      </c>
      <c r="H111" s="19"/>
      <c r="I111" s="19">
        <v>2</v>
      </c>
      <c r="J111" s="19"/>
      <c r="K111" s="19">
        <v>3</v>
      </c>
      <c r="L111" s="19"/>
      <c r="M111" s="19">
        <v>1</v>
      </c>
      <c r="N111" s="19"/>
      <c r="O111" s="19">
        <v>2</v>
      </c>
      <c r="P111" s="19"/>
      <c r="Q111" s="19">
        <v>3</v>
      </c>
      <c r="R111" s="19"/>
      <c r="S111" s="19"/>
      <c r="T111" s="19"/>
      <c r="U111" s="19"/>
      <c r="V111" s="20"/>
      <c r="W111" s="21"/>
    </row>
    <row r="112" spans="1:23" ht="14.25">
      <c r="A112" s="73" t="s">
        <v>160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5" ht="15">
      <c r="A113" s="23">
        <v>48</v>
      </c>
      <c r="B113" s="36" t="s">
        <v>161</v>
      </c>
      <c r="C113" s="25" t="s">
        <v>162</v>
      </c>
      <c r="D113" s="26" t="s">
        <v>69</v>
      </c>
      <c r="E113" s="27">
        <v>62.15</v>
      </c>
      <c r="F113" s="28">
        <f aca="true" t="shared" si="39" ref="F113:F117">POWER(10,(0.75194503*(LOG10(E113/175.508)*LOG10(E113/175.508))))</f>
        <v>1.421832940988114</v>
      </c>
      <c r="G113" s="23">
        <v>70</v>
      </c>
      <c r="H113" s="29" t="s">
        <v>25</v>
      </c>
      <c r="I113" s="30">
        <v>72</v>
      </c>
      <c r="J113" s="29" t="s">
        <v>25</v>
      </c>
      <c r="K113" s="23">
        <v>74</v>
      </c>
      <c r="L113" s="29" t="s">
        <v>26</v>
      </c>
      <c r="M113" s="23">
        <v>80</v>
      </c>
      <c r="N113" s="29" t="s">
        <v>25</v>
      </c>
      <c r="O113" s="23">
        <v>83</v>
      </c>
      <c r="P113" s="29" t="s">
        <v>25</v>
      </c>
      <c r="Q113" s="23">
        <v>85</v>
      </c>
      <c r="R113" s="29" t="s">
        <v>25</v>
      </c>
      <c r="S113" s="31">
        <f>MAX(IF(H116="x",0,G113),IF(J113="x",0,I113),IF(L113="x",0,K113))</f>
        <v>72</v>
      </c>
      <c r="T113" s="31">
        <f aca="true" t="shared" si="40" ref="T113:T117">MAX(IF(N113="x",0,M113),IF(P113="x",0,O113),IF(R113="x",0,Q113))</f>
        <v>85</v>
      </c>
      <c r="U113" s="32">
        <f aca="true" t="shared" si="41" ref="U113:U117">S113+T113</f>
        <v>157</v>
      </c>
      <c r="V113" s="33" t="s">
        <v>45</v>
      </c>
      <c r="W113" s="34">
        <f aca="true" t="shared" si="42" ref="W113:W117">U113*F113</f>
        <v>223.2277717351339</v>
      </c>
      <c r="X113" s="1" t="s">
        <v>60</v>
      </c>
      <c r="Y113" s="1">
        <v>-67</v>
      </c>
    </row>
    <row r="114" spans="1:23" ht="15">
      <c r="A114" s="23">
        <v>61</v>
      </c>
      <c r="B114" s="36" t="s">
        <v>163</v>
      </c>
      <c r="C114" s="25" t="s">
        <v>112</v>
      </c>
      <c r="D114" s="26" t="s">
        <v>164</v>
      </c>
      <c r="E114" s="27">
        <v>66.55</v>
      </c>
      <c r="F114" s="28">
        <f t="shared" si="39"/>
        <v>1.3594703903924696</v>
      </c>
      <c r="G114" s="23">
        <v>90</v>
      </c>
      <c r="H114" s="29" t="s">
        <v>25</v>
      </c>
      <c r="I114" s="30">
        <v>95</v>
      </c>
      <c r="J114" s="29" t="s">
        <v>26</v>
      </c>
      <c r="K114" s="23">
        <v>95</v>
      </c>
      <c r="L114" s="29" t="s">
        <v>25</v>
      </c>
      <c r="M114" s="23">
        <v>100</v>
      </c>
      <c r="N114" s="29" t="s">
        <v>26</v>
      </c>
      <c r="O114" s="23">
        <v>100</v>
      </c>
      <c r="P114" s="29" t="s">
        <v>25</v>
      </c>
      <c r="Q114" s="23">
        <v>105</v>
      </c>
      <c r="R114" s="29" t="s">
        <v>25</v>
      </c>
      <c r="S114" s="31">
        <f>MAX(IF(H122="x",0,G114),IF(J114="x",0,I114),IF(L114="x",0,K114))</f>
        <v>95</v>
      </c>
      <c r="T114" s="31">
        <f t="shared" si="40"/>
        <v>105</v>
      </c>
      <c r="U114" s="32">
        <f t="shared" si="41"/>
        <v>200</v>
      </c>
      <c r="V114" s="33" t="s">
        <v>51</v>
      </c>
      <c r="W114" s="34">
        <f t="shared" si="42"/>
        <v>271.8940780784939</v>
      </c>
    </row>
    <row r="115" spans="1:23" ht="14.25">
      <c r="A115" s="23">
        <v>63</v>
      </c>
      <c r="B115" s="36" t="s">
        <v>165</v>
      </c>
      <c r="C115" s="25" t="s">
        <v>166</v>
      </c>
      <c r="D115" s="26" t="s">
        <v>44</v>
      </c>
      <c r="E115" s="27">
        <v>63.1</v>
      </c>
      <c r="F115" s="28">
        <f t="shared" si="39"/>
        <v>1.4073889763834597</v>
      </c>
      <c r="G115" s="74"/>
      <c r="H115" s="29" t="s">
        <v>25</v>
      </c>
      <c r="I115" s="30"/>
      <c r="J115" s="29" t="s">
        <v>25</v>
      </c>
      <c r="K115" s="23">
        <v>67</v>
      </c>
      <c r="L115" s="29" t="s">
        <v>25</v>
      </c>
      <c r="M115" s="74"/>
      <c r="N115" s="29" t="s">
        <v>25</v>
      </c>
      <c r="O115" s="23"/>
      <c r="P115" s="29" t="s">
        <v>25</v>
      </c>
      <c r="Q115" s="23">
        <v>80</v>
      </c>
      <c r="R115" s="29" t="s">
        <v>25</v>
      </c>
      <c r="S115" s="31">
        <f>MAX(IF(H116="x",0,G115),IF(J115="x",0,I115),IF(L115="x",0,K115))</f>
        <v>67</v>
      </c>
      <c r="T115" s="31">
        <f t="shared" si="40"/>
        <v>80</v>
      </c>
      <c r="U115" s="32">
        <f t="shared" si="41"/>
        <v>147</v>
      </c>
      <c r="V115" s="33" t="s">
        <v>41</v>
      </c>
      <c r="W115" s="34">
        <f t="shared" si="42"/>
        <v>206.8861795283686</v>
      </c>
    </row>
    <row r="116" spans="1:25" ht="14.25">
      <c r="A116" s="23">
        <v>7</v>
      </c>
      <c r="B116" s="24" t="s">
        <v>167</v>
      </c>
      <c r="C116" s="25" t="s">
        <v>168</v>
      </c>
      <c r="D116" s="26" t="s">
        <v>24</v>
      </c>
      <c r="E116" s="27">
        <v>61.5</v>
      </c>
      <c r="F116" s="28">
        <f t="shared" si="39"/>
        <v>1.4320565885315735</v>
      </c>
      <c r="G116" s="23">
        <v>57</v>
      </c>
      <c r="H116" s="29" t="s">
        <v>25</v>
      </c>
      <c r="I116" s="30">
        <v>60</v>
      </c>
      <c r="J116" s="29" t="s">
        <v>26</v>
      </c>
      <c r="K116" s="23">
        <v>60</v>
      </c>
      <c r="L116" s="29" t="s">
        <v>26</v>
      </c>
      <c r="M116" s="23">
        <v>67</v>
      </c>
      <c r="N116" s="29" t="s">
        <v>25</v>
      </c>
      <c r="O116" s="23">
        <v>70</v>
      </c>
      <c r="P116" s="29" t="s">
        <v>25</v>
      </c>
      <c r="Q116" s="23">
        <v>72</v>
      </c>
      <c r="R116" s="29" t="s">
        <v>26</v>
      </c>
      <c r="S116" s="31">
        <f aca="true" t="shared" si="43" ref="S116:S117">MAX(IF(H116="x",0,G116),IF(J116="x",0,I116),IF(L116="x",0,K116))</f>
        <v>57</v>
      </c>
      <c r="T116" s="31">
        <f t="shared" si="40"/>
        <v>70</v>
      </c>
      <c r="U116" s="32">
        <f t="shared" si="41"/>
        <v>127</v>
      </c>
      <c r="V116" s="33" t="s">
        <v>48</v>
      </c>
      <c r="W116" s="34">
        <f t="shared" si="42"/>
        <v>181.87118674350984</v>
      </c>
      <c r="X116" s="1" t="s">
        <v>101</v>
      </c>
      <c r="Y116" s="1">
        <v>-67</v>
      </c>
    </row>
    <row r="117" spans="1:23" ht="15">
      <c r="A117" s="23">
        <v>88</v>
      </c>
      <c r="B117" s="24" t="s">
        <v>169</v>
      </c>
      <c r="C117" s="25" t="s">
        <v>39</v>
      </c>
      <c r="D117" s="26" t="s">
        <v>89</v>
      </c>
      <c r="E117" s="27">
        <v>66.7</v>
      </c>
      <c r="F117" s="28">
        <f t="shared" si="39"/>
        <v>1.3575354748947521</v>
      </c>
      <c r="G117" s="23">
        <v>20</v>
      </c>
      <c r="H117" s="29" t="s">
        <v>26</v>
      </c>
      <c r="I117" s="30">
        <v>20</v>
      </c>
      <c r="J117" s="29" t="s">
        <v>25</v>
      </c>
      <c r="K117" s="23">
        <v>23</v>
      </c>
      <c r="L117" s="29" t="s">
        <v>25</v>
      </c>
      <c r="M117" s="23">
        <v>25</v>
      </c>
      <c r="N117" s="29" t="s">
        <v>26</v>
      </c>
      <c r="O117" s="23">
        <v>28</v>
      </c>
      <c r="P117" s="29" t="s">
        <v>25</v>
      </c>
      <c r="Q117" s="23">
        <v>30</v>
      </c>
      <c r="R117" s="29" t="s">
        <v>25</v>
      </c>
      <c r="S117" s="31">
        <f t="shared" si="43"/>
        <v>23</v>
      </c>
      <c r="T117" s="31">
        <f t="shared" si="40"/>
        <v>30</v>
      </c>
      <c r="U117" s="32">
        <f t="shared" si="41"/>
        <v>53</v>
      </c>
      <c r="V117" s="33" t="s">
        <v>37</v>
      </c>
      <c r="W117" s="34">
        <f t="shared" si="42"/>
        <v>71.94938016942186</v>
      </c>
    </row>
    <row r="118" spans="1:23" ht="14.25">
      <c r="A118" s="73" t="s">
        <v>170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</row>
    <row r="119" spans="1:25" ht="15">
      <c r="A119" s="23">
        <v>34</v>
      </c>
      <c r="B119" s="36" t="s">
        <v>171</v>
      </c>
      <c r="C119" s="25" t="s">
        <v>172</v>
      </c>
      <c r="D119" s="26" t="s">
        <v>173</v>
      </c>
      <c r="E119" s="27">
        <v>70.15</v>
      </c>
      <c r="F119" s="28">
        <f aca="true" t="shared" si="44" ref="F119:F123">POWER(10,(0.75194503*(LOG10(E119/175.508)*LOG10(E119/175.508))))</f>
        <v>1.3160497569221783</v>
      </c>
      <c r="G119" s="23">
        <v>75</v>
      </c>
      <c r="H119" s="29" t="s">
        <v>25</v>
      </c>
      <c r="I119" s="30">
        <v>80</v>
      </c>
      <c r="J119" s="29" t="s">
        <v>25</v>
      </c>
      <c r="K119" s="23">
        <v>85</v>
      </c>
      <c r="L119" s="29" t="s">
        <v>25</v>
      </c>
      <c r="M119" s="23">
        <v>85</v>
      </c>
      <c r="N119" s="29" t="s">
        <v>25</v>
      </c>
      <c r="O119" s="23">
        <v>93</v>
      </c>
      <c r="P119" s="29" t="s">
        <v>26</v>
      </c>
      <c r="Q119" s="23">
        <v>95</v>
      </c>
      <c r="R119" s="29" t="s">
        <v>25</v>
      </c>
      <c r="S119" s="31">
        <f>MAX(IF(H119="x",0,G119),IF(J119="x",0,I119),IF(L119="x",0,K119))</f>
        <v>85</v>
      </c>
      <c r="T119" s="31">
        <f aca="true" t="shared" si="45" ref="T119:T123">MAX(IF(N119="x",0,M119),IF(P119="x",0,O119),IF(R119="x",0,Q119))</f>
        <v>95</v>
      </c>
      <c r="U119" s="32">
        <f aca="true" t="shared" si="46" ref="U119:U123">S119+T119</f>
        <v>180</v>
      </c>
      <c r="V119" s="33" t="s">
        <v>45</v>
      </c>
      <c r="W119" s="34">
        <f aca="true" t="shared" si="47" ref="W119:W123">U119*F119</f>
        <v>236.8889562459921</v>
      </c>
      <c r="X119" s="1" t="s">
        <v>60</v>
      </c>
      <c r="Y119" s="1">
        <v>-73</v>
      </c>
    </row>
    <row r="120" spans="1:23" ht="15">
      <c r="A120" s="23">
        <v>66</v>
      </c>
      <c r="B120" s="36" t="s">
        <v>174</v>
      </c>
      <c r="C120" s="25" t="s">
        <v>155</v>
      </c>
      <c r="D120" s="26" t="s">
        <v>40</v>
      </c>
      <c r="E120" s="27">
        <v>68.5</v>
      </c>
      <c r="F120" s="28">
        <f t="shared" si="44"/>
        <v>1.3351931632062388</v>
      </c>
      <c r="G120" s="23">
        <v>73</v>
      </c>
      <c r="H120" s="29" t="s">
        <v>25</v>
      </c>
      <c r="I120" s="30">
        <v>76</v>
      </c>
      <c r="J120" s="29" t="s">
        <v>25</v>
      </c>
      <c r="K120" s="23">
        <v>81</v>
      </c>
      <c r="L120" s="29" t="s">
        <v>25</v>
      </c>
      <c r="M120" s="23">
        <v>93</v>
      </c>
      <c r="N120" s="29" t="s">
        <v>25</v>
      </c>
      <c r="O120" s="23">
        <v>100</v>
      </c>
      <c r="P120" s="29" t="s">
        <v>25</v>
      </c>
      <c r="Q120" s="23">
        <v>103</v>
      </c>
      <c r="R120" s="29" t="s">
        <v>26</v>
      </c>
      <c r="S120" s="31">
        <f>MAX(IF(H115="x",0,G120),IF(J120="x",0,I120),IF(L120="x",0,K120))</f>
        <v>81</v>
      </c>
      <c r="T120" s="31">
        <f t="shared" si="45"/>
        <v>100</v>
      </c>
      <c r="U120" s="32">
        <f t="shared" si="46"/>
        <v>181</v>
      </c>
      <c r="V120" s="75" t="s">
        <v>51</v>
      </c>
      <c r="W120" s="34">
        <f t="shared" si="47"/>
        <v>241.66996254032924</v>
      </c>
    </row>
    <row r="121" spans="1:25" ht="15">
      <c r="A121" s="23">
        <v>40</v>
      </c>
      <c r="B121" s="36" t="s">
        <v>175</v>
      </c>
      <c r="C121" s="25" t="s">
        <v>176</v>
      </c>
      <c r="D121" s="26" t="s">
        <v>24</v>
      </c>
      <c r="E121" s="27">
        <v>70.3</v>
      </c>
      <c r="F121" s="28">
        <f t="shared" si="44"/>
        <v>1.3143690913222146</v>
      </c>
      <c r="G121" s="23">
        <v>65</v>
      </c>
      <c r="H121" s="29" t="s">
        <v>25</v>
      </c>
      <c r="I121" s="74">
        <v>70</v>
      </c>
      <c r="J121" s="29" t="s">
        <v>25</v>
      </c>
      <c r="K121" s="23">
        <v>75</v>
      </c>
      <c r="L121" s="29" t="s">
        <v>26</v>
      </c>
      <c r="M121" s="23">
        <v>75</v>
      </c>
      <c r="N121" s="29" t="s">
        <v>25</v>
      </c>
      <c r="O121" s="23">
        <v>81</v>
      </c>
      <c r="P121" s="29" t="s">
        <v>25</v>
      </c>
      <c r="Q121" s="23">
        <v>85</v>
      </c>
      <c r="R121" s="29" t="s">
        <v>25</v>
      </c>
      <c r="S121" s="31">
        <f aca="true" t="shared" si="48" ref="S121:S123">MAX(IF(H121="x",0,G121),IF(J121="x",0,I121),IF(L121="x",0,K121))</f>
        <v>70</v>
      </c>
      <c r="T121" s="31">
        <f t="shared" si="45"/>
        <v>85</v>
      </c>
      <c r="U121" s="32">
        <f t="shared" si="46"/>
        <v>155</v>
      </c>
      <c r="V121" s="33" t="s">
        <v>41</v>
      </c>
      <c r="W121" s="34">
        <f t="shared" si="47"/>
        <v>203.72720915494327</v>
      </c>
      <c r="X121" s="1" t="s">
        <v>101</v>
      </c>
      <c r="Y121" s="1">
        <v>-73</v>
      </c>
    </row>
    <row r="122" spans="1:23" ht="15">
      <c r="A122" s="23">
        <v>65</v>
      </c>
      <c r="B122" s="36" t="s">
        <v>177</v>
      </c>
      <c r="C122" s="25" t="s">
        <v>178</v>
      </c>
      <c r="D122" s="26" t="s">
        <v>97</v>
      </c>
      <c r="E122" s="27">
        <v>71.5</v>
      </c>
      <c r="F122" s="28">
        <f t="shared" si="44"/>
        <v>1.3012642169362538</v>
      </c>
      <c r="G122" s="23">
        <v>23</v>
      </c>
      <c r="H122" s="29" t="s">
        <v>25</v>
      </c>
      <c r="I122" s="30">
        <v>25</v>
      </c>
      <c r="J122" s="29" t="s">
        <v>26</v>
      </c>
      <c r="K122" s="23">
        <v>26</v>
      </c>
      <c r="L122" s="29" t="s">
        <v>25</v>
      </c>
      <c r="M122" s="23">
        <v>33</v>
      </c>
      <c r="N122" s="29" t="s">
        <v>25</v>
      </c>
      <c r="O122" s="23">
        <v>36</v>
      </c>
      <c r="P122" s="29" t="s">
        <v>25</v>
      </c>
      <c r="Q122" s="23">
        <v>38</v>
      </c>
      <c r="R122" s="29" t="s">
        <v>25</v>
      </c>
      <c r="S122" s="31">
        <f t="shared" si="48"/>
        <v>26</v>
      </c>
      <c r="T122" s="31">
        <f t="shared" si="45"/>
        <v>38</v>
      </c>
      <c r="U122" s="32">
        <f t="shared" si="46"/>
        <v>64</v>
      </c>
      <c r="V122" s="33" t="s">
        <v>37</v>
      </c>
      <c r="W122" s="34">
        <f t="shared" si="47"/>
        <v>83.28090988392024</v>
      </c>
    </row>
    <row r="123" spans="1:23" ht="15">
      <c r="A123" s="23">
        <v>78</v>
      </c>
      <c r="B123" s="24" t="s">
        <v>179</v>
      </c>
      <c r="C123" s="25" t="s">
        <v>180</v>
      </c>
      <c r="D123" s="25" t="s">
        <v>113</v>
      </c>
      <c r="E123" s="27">
        <v>71.1</v>
      </c>
      <c r="F123" s="28">
        <f t="shared" si="44"/>
        <v>1.3055663024655377</v>
      </c>
      <c r="G123" s="23">
        <v>55</v>
      </c>
      <c r="H123" s="29" t="s">
        <v>25</v>
      </c>
      <c r="I123" s="30">
        <v>60</v>
      </c>
      <c r="J123" s="29" t="s">
        <v>25</v>
      </c>
      <c r="K123" s="23">
        <v>63</v>
      </c>
      <c r="L123" s="29" t="s">
        <v>25</v>
      </c>
      <c r="M123" s="23">
        <v>70</v>
      </c>
      <c r="N123" s="29" t="s">
        <v>25</v>
      </c>
      <c r="O123" s="23">
        <v>75</v>
      </c>
      <c r="P123" s="29" t="s">
        <v>25</v>
      </c>
      <c r="Q123" s="23">
        <v>80</v>
      </c>
      <c r="R123" s="29" t="s">
        <v>25</v>
      </c>
      <c r="S123" s="31">
        <f t="shared" si="48"/>
        <v>63</v>
      </c>
      <c r="T123" s="31">
        <f t="shared" si="45"/>
        <v>80</v>
      </c>
      <c r="U123" s="32">
        <f t="shared" si="46"/>
        <v>143</v>
      </c>
      <c r="V123" s="33" t="s">
        <v>48</v>
      </c>
      <c r="W123" s="34">
        <f t="shared" si="47"/>
        <v>186.6959812525719</v>
      </c>
    </row>
    <row r="124" spans="1:23" ht="14.25">
      <c r="A124" s="73" t="s">
        <v>181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</row>
    <row r="125" spans="1:23" ht="15">
      <c r="A125" s="23">
        <v>12</v>
      </c>
      <c r="B125" s="24" t="s">
        <v>182</v>
      </c>
      <c r="C125" s="25" t="s">
        <v>183</v>
      </c>
      <c r="D125" s="26" t="s">
        <v>184</v>
      </c>
      <c r="E125" s="27">
        <v>90.15</v>
      </c>
      <c r="F125" s="28">
        <f aca="true" t="shared" si="49" ref="F125:F129">POWER(10,(0.75194503*(LOG10(E125/175.508)*LOG10(E125/175.508))))</f>
        <v>1.1559717608607678</v>
      </c>
      <c r="G125" s="23">
        <v>110</v>
      </c>
      <c r="H125" s="54" t="s">
        <v>26</v>
      </c>
      <c r="I125" s="30">
        <v>113</v>
      </c>
      <c r="J125" s="29" t="s">
        <v>26</v>
      </c>
      <c r="K125" s="23">
        <v>115</v>
      </c>
      <c r="L125" s="29" t="s">
        <v>26</v>
      </c>
      <c r="M125" s="23">
        <v>140</v>
      </c>
      <c r="N125" s="29" t="s">
        <v>25</v>
      </c>
      <c r="O125" s="23">
        <v>145</v>
      </c>
      <c r="P125" s="29" t="s">
        <v>25</v>
      </c>
      <c r="Q125" s="23">
        <v>148</v>
      </c>
      <c r="R125" s="29" t="s">
        <v>26</v>
      </c>
      <c r="S125" s="31">
        <f aca="true" t="shared" si="50" ref="S125:S129">MAX(IF(H125="x",0,G125),IF(J125="x",0,I125),IF(L125="x",0,K125))</f>
        <v>0</v>
      </c>
      <c r="T125" s="31">
        <f aca="true" t="shared" si="51" ref="T125:T129">MAX(IF(N125="x",0,M125),IF(P125="x",0,O125),IF(R125="x",0,Q125))</f>
        <v>145</v>
      </c>
      <c r="U125" s="32">
        <f aca="true" t="shared" si="52" ref="U125:U129">S125+T125</f>
        <v>145</v>
      </c>
      <c r="V125" s="33" t="s">
        <v>37</v>
      </c>
      <c r="W125" s="34">
        <f aca="true" t="shared" si="53" ref="W125:W129">U125*F125</f>
        <v>167.61590532481134</v>
      </c>
    </row>
    <row r="126" spans="1:25" ht="15">
      <c r="A126" s="23">
        <v>71</v>
      </c>
      <c r="B126" s="24" t="s">
        <v>185</v>
      </c>
      <c r="C126" s="25" t="s">
        <v>186</v>
      </c>
      <c r="D126" s="26" t="s">
        <v>69</v>
      </c>
      <c r="E126" s="27">
        <v>95.9</v>
      </c>
      <c r="F126" s="28">
        <f t="shared" si="49"/>
        <v>1.1266918427149601</v>
      </c>
      <c r="G126" s="23">
        <v>71</v>
      </c>
      <c r="H126" s="29" t="s">
        <v>25</v>
      </c>
      <c r="I126" s="30">
        <v>73</v>
      </c>
      <c r="J126" s="29" t="s">
        <v>25</v>
      </c>
      <c r="K126" s="23">
        <v>75</v>
      </c>
      <c r="L126" s="29" t="s">
        <v>26</v>
      </c>
      <c r="M126" s="23">
        <v>90</v>
      </c>
      <c r="N126" s="29" t="s">
        <v>26</v>
      </c>
      <c r="O126" s="23">
        <v>90</v>
      </c>
      <c r="P126" s="29" t="s">
        <v>26</v>
      </c>
      <c r="Q126" s="23">
        <v>90</v>
      </c>
      <c r="R126" s="29" t="s">
        <v>25</v>
      </c>
      <c r="S126" s="31">
        <f t="shared" si="50"/>
        <v>73</v>
      </c>
      <c r="T126" s="31">
        <f t="shared" si="51"/>
        <v>90</v>
      </c>
      <c r="U126" s="32">
        <f t="shared" si="52"/>
        <v>163</v>
      </c>
      <c r="V126" s="33" t="s">
        <v>41</v>
      </c>
      <c r="W126" s="34">
        <f t="shared" si="53"/>
        <v>183.6507703625385</v>
      </c>
      <c r="X126" s="1" t="s">
        <v>101</v>
      </c>
      <c r="Y126" s="1">
        <v>-96</v>
      </c>
    </row>
    <row r="127" spans="1:25" ht="15">
      <c r="A127" s="23">
        <v>82</v>
      </c>
      <c r="B127" s="24" t="s">
        <v>187</v>
      </c>
      <c r="C127" s="25" t="s">
        <v>188</v>
      </c>
      <c r="D127" s="26" t="s">
        <v>173</v>
      </c>
      <c r="E127" s="27">
        <v>92.9</v>
      </c>
      <c r="F127" s="28">
        <f t="shared" si="49"/>
        <v>1.1412924495932517</v>
      </c>
      <c r="G127" s="23">
        <v>80</v>
      </c>
      <c r="H127" s="29" t="s">
        <v>26</v>
      </c>
      <c r="I127" s="30">
        <v>80</v>
      </c>
      <c r="J127" s="29" t="s">
        <v>25</v>
      </c>
      <c r="K127" s="23">
        <v>85</v>
      </c>
      <c r="L127" s="29" t="s">
        <v>26</v>
      </c>
      <c r="M127" s="23">
        <v>95</v>
      </c>
      <c r="N127" s="29" t="s">
        <v>26</v>
      </c>
      <c r="O127" s="23">
        <v>95</v>
      </c>
      <c r="P127" s="29" t="s">
        <v>25</v>
      </c>
      <c r="Q127" s="23">
        <v>106</v>
      </c>
      <c r="R127" s="29" t="s">
        <v>25</v>
      </c>
      <c r="S127" s="31">
        <f t="shared" si="50"/>
        <v>80</v>
      </c>
      <c r="T127" s="31">
        <f t="shared" si="51"/>
        <v>106</v>
      </c>
      <c r="U127" s="32">
        <f t="shared" si="52"/>
        <v>186</v>
      </c>
      <c r="V127" s="33" t="s">
        <v>51</v>
      </c>
      <c r="W127" s="34">
        <f t="shared" si="53"/>
        <v>212.2803956243448</v>
      </c>
      <c r="X127" s="1" t="s">
        <v>60</v>
      </c>
      <c r="Y127" s="1">
        <v>-96</v>
      </c>
    </row>
    <row r="128" spans="1:23" ht="15">
      <c r="A128" s="23">
        <v>62</v>
      </c>
      <c r="B128" s="24" t="s">
        <v>189</v>
      </c>
      <c r="C128" s="25" t="s">
        <v>180</v>
      </c>
      <c r="D128" s="26" t="s">
        <v>113</v>
      </c>
      <c r="E128" s="27">
        <v>92.2</v>
      </c>
      <c r="F128" s="28">
        <f t="shared" si="49"/>
        <v>1.144906122121221</v>
      </c>
      <c r="G128" s="23">
        <v>75</v>
      </c>
      <c r="H128" s="54" t="s">
        <v>25</v>
      </c>
      <c r="I128" s="30">
        <v>80</v>
      </c>
      <c r="J128" s="29" t="s">
        <v>25</v>
      </c>
      <c r="K128" s="23">
        <v>85</v>
      </c>
      <c r="L128" s="29" t="s">
        <v>25</v>
      </c>
      <c r="M128" s="23">
        <v>95</v>
      </c>
      <c r="N128" s="29" t="s">
        <v>26</v>
      </c>
      <c r="O128" s="23">
        <v>95</v>
      </c>
      <c r="P128" s="29" t="s">
        <v>25</v>
      </c>
      <c r="Q128" s="23">
        <v>100</v>
      </c>
      <c r="R128" s="29" t="s">
        <v>25</v>
      </c>
      <c r="S128" s="31">
        <f t="shared" si="50"/>
        <v>85</v>
      </c>
      <c r="T128" s="31">
        <f t="shared" si="51"/>
        <v>100</v>
      </c>
      <c r="U128" s="32">
        <f t="shared" si="52"/>
        <v>185</v>
      </c>
      <c r="V128" s="33" t="s">
        <v>45</v>
      </c>
      <c r="W128" s="34">
        <f t="shared" si="53"/>
        <v>211.80763259242588</v>
      </c>
    </row>
    <row r="129" spans="1:23" s="54" customFormat="1" ht="14.25">
      <c r="A129" s="54">
        <v>52</v>
      </c>
      <c r="B129" s="74" t="s">
        <v>190</v>
      </c>
      <c r="C129" s="54" t="s">
        <v>191</v>
      </c>
      <c r="D129" s="54" t="s">
        <v>97</v>
      </c>
      <c r="E129" s="54">
        <v>96</v>
      </c>
      <c r="F129" s="28">
        <f t="shared" si="49"/>
        <v>1.1262288162132235</v>
      </c>
      <c r="G129" s="74">
        <v>60</v>
      </c>
      <c r="H129" s="29" t="s">
        <v>25</v>
      </c>
      <c r="I129" s="74">
        <v>65</v>
      </c>
      <c r="J129" s="29" t="s">
        <v>25</v>
      </c>
      <c r="K129" s="74">
        <v>67</v>
      </c>
      <c r="L129" s="29" t="s">
        <v>25</v>
      </c>
      <c r="M129" s="74">
        <v>78</v>
      </c>
      <c r="N129" s="29" t="s">
        <v>25</v>
      </c>
      <c r="O129" s="74">
        <v>83</v>
      </c>
      <c r="P129" s="29" t="s">
        <v>25</v>
      </c>
      <c r="Q129" s="74">
        <v>86</v>
      </c>
      <c r="R129" s="29" t="s">
        <v>25</v>
      </c>
      <c r="S129" s="31">
        <f t="shared" si="50"/>
        <v>67</v>
      </c>
      <c r="T129" s="31">
        <f t="shared" si="51"/>
        <v>86</v>
      </c>
      <c r="U129" s="32">
        <f t="shared" si="52"/>
        <v>153</v>
      </c>
      <c r="V129" s="75" t="s">
        <v>48</v>
      </c>
      <c r="W129" s="34">
        <f t="shared" si="53"/>
        <v>172.3130088806232</v>
      </c>
    </row>
    <row r="130" spans="1:23" ht="14.25">
      <c r="A130" s="38"/>
      <c r="B130" s="38"/>
      <c r="C130" s="38"/>
      <c r="D130" s="39"/>
      <c r="E130" s="40"/>
      <c r="F130" s="41"/>
      <c r="G130" s="38"/>
      <c r="H130" s="38"/>
      <c r="I130" s="42"/>
      <c r="J130" s="42"/>
      <c r="K130" s="39"/>
      <c r="L130" s="39"/>
      <c r="M130" s="38"/>
      <c r="N130" s="38"/>
      <c r="O130" s="42"/>
      <c r="P130" s="42"/>
      <c r="Q130" s="42"/>
      <c r="R130" s="42"/>
      <c r="S130" s="39"/>
      <c r="T130" s="39"/>
      <c r="U130" s="39"/>
      <c r="V130" s="43"/>
      <c r="W130" s="44"/>
    </row>
    <row r="131" spans="2:20" ht="14.25">
      <c r="B131" s="45" t="s">
        <v>72</v>
      </c>
      <c r="C131" s="46"/>
      <c r="D131" s="47"/>
      <c r="E131" s="1"/>
      <c r="F131" s="48" t="s">
        <v>73</v>
      </c>
      <c r="G131" s="46" t="s">
        <v>118</v>
      </c>
      <c r="H131" s="46"/>
      <c r="I131" s="46"/>
      <c r="J131" s="46"/>
      <c r="K131" s="49"/>
      <c r="L131" s="49"/>
      <c r="M131" s="11"/>
      <c r="N131" s="11"/>
      <c r="O131" s="45" t="s">
        <v>75</v>
      </c>
      <c r="P131" s="76" t="s">
        <v>76</v>
      </c>
      <c r="Q131" s="45"/>
      <c r="R131" s="45"/>
      <c r="S131"/>
      <c r="T131" s="52"/>
    </row>
    <row r="132" spans="2:20" ht="14.25">
      <c r="B132" s="38"/>
      <c r="C132" s="46"/>
      <c r="D132" s="47"/>
      <c r="E132" s="53"/>
      <c r="F132" s="12"/>
      <c r="G132" s="46" t="s">
        <v>156</v>
      </c>
      <c r="H132" s="46"/>
      <c r="I132" s="46"/>
      <c r="J132" s="46"/>
      <c r="K132" s="49"/>
      <c r="L132" s="49"/>
      <c r="M132" s="11"/>
      <c r="N132" s="11"/>
      <c r="O132" s="55" t="s">
        <v>78</v>
      </c>
      <c r="P132" s="49" t="s">
        <v>79</v>
      </c>
      <c r="R132" s="55"/>
      <c r="S132" s="51"/>
      <c r="T132" s="9"/>
    </row>
    <row r="133" spans="2:20" ht="14.25">
      <c r="B133" s="38"/>
      <c r="C133" s="46"/>
      <c r="D133" s="47"/>
      <c r="E133" s="53"/>
      <c r="F133" s="12"/>
      <c r="G133" s="46" t="s">
        <v>77</v>
      </c>
      <c r="H133" s="46"/>
      <c r="I133" s="46"/>
      <c r="J133" s="46"/>
      <c r="K133" s="49"/>
      <c r="L133" s="49"/>
      <c r="M133" s="11"/>
      <c r="N133" s="11"/>
      <c r="O133" s="55"/>
      <c r="P133" s="49"/>
      <c r="R133" s="55"/>
      <c r="S133" s="51"/>
      <c r="T133" s="9"/>
    </row>
    <row r="134" spans="2:20" ht="14.25">
      <c r="B134" s="38"/>
      <c r="C134" s="46"/>
      <c r="D134" s="47"/>
      <c r="E134" s="53"/>
      <c r="F134" s="12"/>
      <c r="G134" s="46"/>
      <c r="H134" s="46"/>
      <c r="I134" s="46"/>
      <c r="J134" s="46"/>
      <c r="K134" s="49"/>
      <c r="L134" s="49"/>
      <c r="M134" s="11"/>
      <c r="N134" s="11"/>
      <c r="O134" s="55"/>
      <c r="P134" s="49"/>
      <c r="R134" s="55"/>
      <c r="S134" s="51"/>
      <c r="T134" s="9"/>
    </row>
    <row r="135" spans="2:20" ht="14.25">
      <c r="B135" s="38"/>
      <c r="C135" s="46"/>
      <c r="D135" s="47"/>
      <c r="E135" s="53"/>
      <c r="F135" s="12"/>
      <c r="G135" s="46"/>
      <c r="H135" s="46"/>
      <c r="I135" s="46"/>
      <c r="J135" s="46"/>
      <c r="K135" s="49"/>
      <c r="L135" s="49"/>
      <c r="M135" s="11"/>
      <c r="N135" s="11"/>
      <c r="O135" s="55"/>
      <c r="P135" s="49"/>
      <c r="R135" s="55"/>
      <c r="S135" s="51"/>
      <c r="T135" s="9"/>
    </row>
    <row r="136" spans="2:20" ht="14.25">
      <c r="B136" s="38"/>
      <c r="C136" s="46"/>
      <c r="D136" s="47"/>
      <c r="E136" s="53"/>
      <c r="F136" s="12"/>
      <c r="G136" s="46"/>
      <c r="H136" s="46"/>
      <c r="I136" s="46"/>
      <c r="J136" s="46"/>
      <c r="K136" s="49"/>
      <c r="L136" s="49"/>
      <c r="M136" s="11"/>
      <c r="N136" s="11"/>
      <c r="O136" s="55"/>
      <c r="P136" s="49"/>
      <c r="R136" s="55"/>
      <c r="S136" s="51"/>
      <c r="T136" s="9"/>
    </row>
    <row r="137" spans="13:21" ht="14.25">
      <c r="M137" s="3"/>
      <c r="N137" s="3"/>
      <c r="Q137" s="9"/>
      <c r="R137" s="9"/>
      <c r="U137" s="9"/>
    </row>
    <row r="138" spans="1:23" ht="18.75">
      <c r="A138" s="4" t="s">
        <v>0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6.5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4.25">
      <c r="A140" s="6" t="s">
        <v>2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21" ht="14.25">
      <c r="B141" s="8" t="s">
        <v>192</v>
      </c>
      <c r="C141" s="8" t="s">
        <v>193</v>
      </c>
      <c r="M141" s="3"/>
      <c r="N141" s="3"/>
      <c r="Q141" s="9"/>
      <c r="R141" s="9"/>
      <c r="U141" s="9"/>
    </row>
    <row r="142" spans="1:23" ht="14.25">
      <c r="A142" s="15" t="s">
        <v>5</v>
      </c>
      <c r="B142" s="15"/>
      <c r="C142" s="15"/>
      <c r="D142" s="15"/>
      <c r="E142" s="15"/>
      <c r="F142" s="15"/>
      <c r="G142" s="15" t="s">
        <v>6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 t="s">
        <v>7</v>
      </c>
      <c r="T142" s="15"/>
      <c r="U142" s="15"/>
      <c r="V142" s="15"/>
      <c r="W142" s="15"/>
    </row>
    <row r="143" spans="1:23" ht="12.75" customHeight="1">
      <c r="A143" s="16" t="s">
        <v>8</v>
      </c>
      <c r="B143" s="16" t="s">
        <v>9</v>
      </c>
      <c r="C143" s="16" t="s">
        <v>10</v>
      </c>
      <c r="D143" s="16" t="s">
        <v>11</v>
      </c>
      <c r="E143" s="17" t="s">
        <v>12</v>
      </c>
      <c r="F143" s="18" t="s">
        <v>13</v>
      </c>
      <c r="G143" s="19" t="s">
        <v>14</v>
      </c>
      <c r="H143" s="19"/>
      <c r="I143" s="19"/>
      <c r="J143" s="19"/>
      <c r="K143" s="19"/>
      <c r="L143" s="19"/>
      <c r="M143" s="19" t="s">
        <v>15</v>
      </c>
      <c r="N143" s="19"/>
      <c r="O143" s="19"/>
      <c r="P143" s="19"/>
      <c r="Q143" s="19"/>
      <c r="R143" s="19"/>
      <c r="S143" s="19" t="s">
        <v>16</v>
      </c>
      <c r="T143" s="19" t="s">
        <v>17</v>
      </c>
      <c r="U143" s="19" t="s">
        <v>18</v>
      </c>
      <c r="V143" s="20" t="s">
        <v>19</v>
      </c>
      <c r="W143" s="21" t="s">
        <v>20</v>
      </c>
    </row>
    <row r="144" spans="1:23" ht="14.25">
      <c r="A144" s="16"/>
      <c r="B144" s="16"/>
      <c r="C144" s="16"/>
      <c r="D144" s="16"/>
      <c r="E144" s="17"/>
      <c r="F144" s="18"/>
      <c r="G144" s="19">
        <v>1</v>
      </c>
      <c r="H144" s="19"/>
      <c r="I144" s="19">
        <v>2</v>
      </c>
      <c r="J144" s="19"/>
      <c r="K144" s="19">
        <v>3</v>
      </c>
      <c r="L144" s="19"/>
      <c r="M144" s="19">
        <v>1</v>
      </c>
      <c r="N144" s="19"/>
      <c r="O144" s="19">
        <v>2</v>
      </c>
      <c r="P144" s="19"/>
      <c r="Q144" s="19">
        <v>3</v>
      </c>
      <c r="R144" s="19"/>
      <c r="S144" s="19"/>
      <c r="T144" s="19"/>
      <c r="U144" s="19"/>
      <c r="V144" s="20"/>
      <c r="W144" s="21"/>
    </row>
    <row r="145" spans="1:23" ht="14.25">
      <c r="A145" s="58" t="s">
        <v>194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</row>
    <row r="146" spans="1:23" ht="14.25">
      <c r="A146" s="54">
        <v>59</v>
      </c>
      <c r="B146" s="74" t="s">
        <v>195</v>
      </c>
      <c r="C146" s="54" t="s">
        <v>196</v>
      </c>
      <c r="D146" s="54" t="s">
        <v>24</v>
      </c>
      <c r="E146" s="54">
        <v>77.5</v>
      </c>
      <c r="F146" s="28">
        <f aca="true" t="shared" si="54" ref="F146:F155">POWER(10,(0.75194503*(LOG10(E146/175.508)*LOG10(E146/175.508))))</f>
        <v>1.2438308314004318</v>
      </c>
      <c r="G146" s="74">
        <v>45</v>
      </c>
      <c r="H146" s="54" t="s">
        <v>25</v>
      </c>
      <c r="I146" s="74">
        <v>50</v>
      </c>
      <c r="J146" s="54" t="s">
        <v>25</v>
      </c>
      <c r="K146" s="74">
        <v>55</v>
      </c>
      <c r="L146" s="54" t="s">
        <v>25</v>
      </c>
      <c r="M146" s="74">
        <v>60</v>
      </c>
      <c r="N146" s="54" t="s">
        <v>25</v>
      </c>
      <c r="O146" s="74">
        <v>65</v>
      </c>
      <c r="P146" s="54" t="s">
        <v>25</v>
      </c>
      <c r="Q146" s="74">
        <v>70</v>
      </c>
      <c r="R146" s="54" t="s">
        <v>25</v>
      </c>
      <c r="S146" s="31">
        <f aca="true" t="shared" si="55" ref="S146:S155">MAX(IF(H146="x",0,G146),IF(J146="x",0,I146),IF(L146="x",0,K146))</f>
        <v>55</v>
      </c>
      <c r="T146" s="31">
        <f aca="true" t="shared" si="56" ref="T146:T155">MAX(IF(N146="x",0,M146),IF(P146="x",0,O146),IF(R146="x",0,Q146))</f>
        <v>70</v>
      </c>
      <c r="U146" s="32">
        <f aca="true" t="shared" si="57" ref="U146:U155">S146+T146</f>
        <v>125</v>
      </c>
      <c r="V146" s="75">
        <v>10</v>
      </c>
      <c r="W146" s="34">
        <f aca="true" t="shared" si="58" ref="W146:W155">U146*F146</f>
        <v>155.47885392505398</v>
      </c>
    </row>
    <row r="147" spans="1:23" ht="15">
      <c r="A147" s="23">
        <v>75</v>
      </c>
      <c r="B147" s="24" t="s">
        <v>197</v>
      </c>
      <c r="C147" s="25" t="s">
        <v>180</v>
      </c>
      <c r="D147" s="26" t="s">
        <v>198</v>
      </c>
      <c r="E147" s="27">
        <v>75.65</v>
      </c>
      <c r="F147" s="28">
        <f t="shared" si="54"/>
        <v>1.2602187017285789</v>
      </c>
      <c r="G147" s="23">
        <v>60</v>
      </c>
      <c r="H147" s="29" t="s">
        <v>25</v>
      </c>
      <c r="I147" s="30">
        <v>63</v>
      </c>
      <c r="J147" s="29" t="s">
        <v>26</v>
      </c>
      <c r="K147" s="23">
        <v>63</v>
      </c>
      <c r="L147" s="29" t="s">
        <v>25</v>
      </c>
      <c r="M147" s="23">
        <v>73</v>
      </c>
      <c r="N147" s="29" t="s">
        <v>25</v>
      </c>
      <c r="O147" s="23">
        <v>78</v>
      </c>
      <c r="P147" s="29" t="s">
        <v>25</v>
      </c>
      <c r="Q147" s="23">
        <v>80</v>
      </c>
      <c r="R147" s="29" t="s">
        <v>25</v>
      </c>
      <c r="S147" s="31">
        <f t="shared" si="55"/>
        <v>63</v>
      </c>
      <c r="T147" s="31">
        <f t="shared" si="56"/>
        <v>80</v>
      </c>
      <c r="U147" s="32">
        <f t="shared" si="57"/>
        <v>143</v>
      </c>
      <c r="V147" s="33">
        <v>9</v>
      </c>
      <c r="W147" s="34">
        <f t="shared" si="58"/>
        <v>180.2112743471868</v>
      </c>
    </row>
    <row r="148" spans="1:23" ht="15">
      <c r="A148" s="23">
        <v>76</v>
      </c>
      <c r="B148" s="24" t="s">
        <v>199</v>
      </c>
      <c r="C148" s="25" t="s">
        <v>180</v>
      </c>
      <c r="D148" s="26" t="s">
        <v>200</v>
      </c>
      <c r="E148" s="27">
        <v>79.3</v>
      </c>
      <c r="F148" s="28">
        <f t="shared" si="54"/>
        <v>1.2288887535683148</v>
      </c>
      <c r="G148" s="23">
        <v>72</v>
      </c>
      <c r="H148" s="29" t="s">
        <v>25</v>
      </c>
      <c r="I148" s="30">
        <v>76</v>
      </c>
      <c r="J148" s="29" t="s">
        <v>25</v>
      </c>
      <c r="K148" s="23">
        <v>78</v>
      </c>
      <c r="L148" s="29" t="s">
        <v>26</v>
      </c>
      <c r="M148" s="23">
        <v>92</v>
      </c>
      <c r="N148" s="29" t="s">
        <v>25</v>
      </c>
      <c r="O148" s="23">
        <v>95</v>
      </c>
      <c r="P148" s="29" t="s">
        <v>25</v>
      </c>
      <c r="Q148" s="23">
        <v>98</v>
      </c>
      <c r="R148" s="29" t="s">
        <v>25</v>
      </c>
      <c r="S148" s="31">
        <f t="shared" si="55"/>
        <v>76</v>
      </c>
      <c r="T148" s="31">
        <f t="shared" si="56"/>
        <v>98</v>
      </c>
      <c r="U148" s="32">
        <f t="shared" si="57"/>
        <v>174</v>
      </c>
      <c r="V148" s="33">
        <v>6</v>
      </c>
      <c r="W148" s="34">
        <f t="shared" si="58"/>
        <v>213.82664312088679</v>
      </c>
    </row>
    <row r="149" spans="1:25" ht="15">
      <c r="A149" s="23">
        <v>72</v>
      </c>
      <c r="B149" s="24" t="s">
        <v>201</v>
      </c>
      <c r="C149" s="25" t="s">
        <v>202</v>
      </c>
      <c r="D149" s="26" t="s">
        <v>89</v>
      </c>
      <c r="E149" s="27">
        <v>75.95</v>
      </c>
      <c r="F149" s="28">
        <f t="shared" si="54"/>
        <v>1.2574866172701658</v>
      </c>
      <c r="G149" s="23">
        <v>75</v>
      </c>
      <c r="H149" s="29" t="s">
        <v>25</v>
      </c>
      <c r="I149" s="30">
        <v>80</v>
      </c>
      <c r="J149" s="29" t="s">
        <v>25</v>
      </c>
      <c r="K149" s="23">
        <v>83</v>
      </c>
      <c r="L149" s="29" t="s">
        <v>25</v>
      </c>
      <c r="M149" s="23">
        <v>95</v>
      </c>
      <c r="N149" s="29" t="s">
        <v>25</v>
      </c>
      <c r="O149" s="23">
        <v>100</v>
      </c>
      <c r="P149" s="29" t="s">
        <v>25</v>
      </c>
      <c r="Q149" s="23">
        <v>105</v>
      </c>
      <c r="R149" s="29" t="s">
        <v>25</v>
      </c>
      <c r="S149" s="31">
        <f t="shared" si="55"/>
        <v>83</v>
      </c>
      <c r="T149" s="31">
        <f t="shared" si="56"/>
        <v>105</v>
      </c>
      <c r="U149" s="32">
        <f t="shared" si="57"/>
        <v>188</v>
      </c>
      <c r="V149" s="33">
        <v>4</v>
      </c>
      <c r="W149" s="34">
        <f t="shared" si="58"/>
        <v>236.40748404679115</v>
      </c>
      <c r="X149" s="1" t="s">
        <v>203</v>
      </c>
      <c r="Y149" s="1">
        <v>-81</v>
      </c>
    </row>
    <row r="150" spans="1:23" ht="15">
      <c r="A150" s="23">
        <v>20</v>
      </c>
      <c r="B150" s="24" t="s">
        <v>204</v>
      </c>
      <c r="C150" s="25" t="s">
        <v>205</v>
      </c>
      <c r="D150" s="26" t="s">
        <v>173</v>
      </c>
      <c r="E150" s="27">
        <v>76.3</v>
      </c>
      <c r="F150" s="28">
        <f t="shared" si="54"/>
        <v>1.254336340805302</v>
      </c>
      <c r="G150" s="23">
        <v>70</v>
      </c>
      <c r="H150" s="29" t="s">
        <v>26</v>
      </c>
      <c r="I150" s="30">
        <v>75</v>
      </c>
      <c r="J150" s="29" t="s">
        <v>25</v>
      </c>
      <c r="K150" s="23">
        <v>80</v>
      </c>
      <c r="L150" s="29" t="s">
        <v>26</v>
      </c>
      <c r="M150" s="23">
        <v>90</v>
      </c>
      <c r="N150" s="29" t="s">
        <v>25</v>
      </c>
      <c r="O150" s="23">
        <v>97</v>
      </c>
      <c r="P150" s="29" t="s">
        <v>25</v>
      </c>
      <c r="Q150" s="23">
        <v>105</v>
      </c>
      <c r="R150" s="29" t="s">
        <v>26</v>
      </c>
      <c r="S150" s="31">
        <f t="shared" si="55"/>
        <v>75</v>
      </c>
      <c r="T150" s="31">
        <f t="shared" si="56"/>
        <v>97</v>
      </c>
      <c r="U150" s="32">
        <f t="shared" si="57"/>
        <v>172</v>
      </c>
      <c r="V150" s="33">
        <v>7</v>
      </c>
      <c r="W150" s="34">
        <f t="shared" si="58"/>
        <v>215.74585061851195</v>
      </c>
    </row>
    <row r="151" spans="1:23" s="54" customFormat="1" ht="15">
      <c r="A151" s="23">
        <v>46</v>
      </c>
      <c r="B151" s="24" t="s">
        <v>206</v>
      </c>
      <c r="C151" s="25" t="s">
        <v>207</v>
      </c>
      <c r="D151" s="26" t="s">
        <v>173</v>
      </c>
      <c r="E151" s="27">
        <v>80.95</v>
      </c>
      <c r="F151" s="28">
        <f t="shared" si="54"/>
        <v>1.215995724426658</v>
      </c>
      <c r="G151" s="63">
        <v>70</v>
      </c>
      <c r="H151" s="29" t="s">
        <v>25</v>
      </c>
      <c r="I151" s="77">
        <v>75</v>
      </c>
      <c r="J151" s="29" t="s">
        <v>26</v>
      </c>
      <c r="K151" s="63">
        <v>75</v>
      </c>
      <c r="L151" s="29" t="s">
        <v>25</v>
      </c>
      <c r="M151" s="63">
        <v>95</v>
      </c>
      <c r="N151" s="29" t="s">
        <v>25</v>
      </c>
      <c r="O151" s="65">
        <v>105</v>
      </c>
      <c r="P151" s="29" t="s">
        <v>26</v>
      </c>
      <c r="Q151" s="65">
        <v>105</v>
      </c>
      <c r="R151" s="29" t="s">
        <v>26</v>
      </c>
      <c r="S151" s="31">
        <f t="shared" si="55"/>
        <v>75</v>
      </c>
      <c r="T151" s="31">
        <f t="shared" si="56"/>
        <v>95</v>
      </c>
      <c r="U151" s="32">
        <f t="shared" si="57"/>
        <v>170</v>
      </c>
      <c r="V151" s="33">
        <v>8</v>
      </c>
      <c r="W151" s="34">
        <f t="shared" si="58"/>
        <v>206.71927315253185</v>
      </c>
    </row>
    <row r="152" spans="1:23" ht="15">
      <c r="A152" s="23">
        <v>26</v>
      </c>
      <c r="B152" s="24" t="s">
        <v>208</v>
      </c>
      <c r="C152" s="25" t="s">
        <v>209</v>
      </c>
      <c r="D152" s="26" t="s">
        <v>200</v>
      </c>
      <c r="E152" s="27">
        <v>79.2</v>
      </c>
      <c r="F152" s="28">
        <f t="shared" si="54"/>
        <v>1.2296942534236925</v>
      </c>
      <c r="G152" s="23">
        <v>78</v>
      </c>
      <c r="H152" s="29" t="s">
        <v>25</v>
      </c>
      <c r="I152" s="30">
        <v>82</v>
      </c>
      <c r="J152" s="29" t="s">
        <v>25</v>
      </c>
      <c r="K152" s="23">
        <v>85</v>
      </c>
      <c r="L152" s="29" t="s">
        <v>25</v>
      </c>
      <c r="M152" s="23">
        <v>98</v>
      </c>
      <c r="N152" s="29" t="s">
        <v>25</v>
      </c>
      <c r="O152" s="23">
        <v>102</v>
      </c>
      <c r="P152" s="29" t="s">
        <v>25</v>
      </c>
      <c r="Q152" s="23">
        <v>105</v>
      </c>
      <c r="R152" s="29" t="s">
        <v>26</v>
      </c>
      <c r="S152" s="31">
        <f t="shared" si="55"/>
        <v>85</v>
      </c>
      <c r="T152" s="31">
        <f t="shared" si="56"/>
        <v>102</v>
      </c>
      <c r="U152" s="32">
        <f t="shared" si="57"/>
        <v>187</v>
      </c>
      <c r="V152" s="33">
        <v>5</v>
      </c>
      <c r="W152" s="34">
        <f t="shared" si="58"/>
        <v>229.95282539023052</v>
      </c>
    </row>
    <row r="153" spans="1:25" ht="15">
      <c r="A153" s="23">
        <v>51</v>
      </c>
      <c r="B153" s="24" t="s">
        <v>210</v>
      </c>
      <c r="C153" s="25" t="s">
        <v>211</v>
      </c>
      <c r="D153" s="26" t="s">
        <v>89</v>
      </c>
      <c r="E153" s="27">
        <v>77.3</v>
      </c>
      <c r="F153" s="28">
        <f t="shared" si="54"/>
        <v>1.245550620339734</v>
      </c>
      <c r="G153" s="23">
        <v>95</v>
      </c>
      <c r="H153" s="29" t="s">
        <v>25</v>
      </c>
      <c r="I153" s="30">
        <v>101</v>
      </c>
      <c r="J153" s="29" t="s">
        <v>25</v>
      </c>
      <c r="K153" s="23">
        <v>108</v>
      </c>
      <c r="L153" s="29" t="s">
        <v>25</v>
      </c>
      <c r="M153" s="23">
        <v>115</v>
      </c>
      <c r="N153" s="29" t="s">
        <v>25</v>
      </c>
      <c r="O153" s="23">
        <v>121</v>
      </c>
      <c r="P153" s="29" t="s">
        <v>25</v>
      </c>
      <c r="Q153" s="23">
        <v>128</v>
      </c>
      <c r="R153" s="29" t="s">
        <v>26</v>
      </c>
      <c r="S153" s="31">
        <f t="shared" si="55"/>
        <v>108</v>
      </c>
      <c r="T153" s="31">
        <f t="shared" si="56"/>
        <v>121</v>
      </c>
      <c r="U153" s="32">
        <f t="shared" si="57"/>
        <v>229</v>
      </c>
      <c r="V153" s="33" t="s">
        <v>45</v>
      </c>
      <c r="W153" s="34">
        <f t="shared" si="58"/>
        <v>285.23109205779906</v>
      </c>
      <c r="X153" s="1" t="s">
        <v>101</v>
      </c>
      <c r="Y153" s="1">
        <v>-81</v>
      </c>
    </row>
    <row r="154" spans="1:23" ht="15">
      <c r="A154" s="23">
        <v>47</v>
      </c>
      <c r="B154" s="24" t="s">
        <v>212</v>
      </c>
      <c r="C154" s="25" t="s">
        <v>202</v>
      </c>
      <c r="D154" s="26" t="s">
        <v>40</v>
      </c>
      <c r="E154" s="27">
        <v>77.95</v>
      </c>
      <c r="F154" s="28">
        <f t="shared" si="54"/>
        <v>1.2400057253145529</v>
      </c>
      <c r="G154" s="23">
        <v>95</v>
      </c>
      <c r="H154" s="29" t="s">
        <v>25</v>
      </c>
      <c r="I154" s="30">
        <v>101</v>
      </c>
      <c r="J154" s="29" t="s">
        <v>26</v>
      </c>
      <c r="K154" s="23">
        <v>101</v>
      </c>
      <c r="L154" s="29" t="s">
        <v>26</v>
      </c>
      <c r="M154" s="23">
        <v>116</v>
      </c>
      <c r="N154" s="29" t="s">
        <v>25</v>
      </c>
      <c r="O154" s="23">
        <v>121</v>
      </c>
      <c r="P154" s="29" t="s">
        <v>25</v>
      </c>
      <c r="Q154" s="23">
        <v>125</v>
      </c>
      <c r="R154" s="29" t="s">
        <v>26</v>
      </c>
      <c r="S154" s="31">
        <f t="shared" si="55"/>
        <v>95</v>
      </c>
      <c r="T154" s="31">
        <f t="shared" si="56"/>
        <v>121</v>
      </c>
      <c r="U154" s="32">
        <f t="shared" si="57"/>
        <v>216</v>
      </c>
      <c r="V154" s="33" t="s">
        <v>41</v>
      </c>
      <c r="W154" s="34">
        <f t="shared" si="58"/>
        <v>267.8412366679434</v>
      </c>
    </row>
    <row r="155" spans="1:25" ht="15">
      <c r="A155" s="23">
        <v>58</v>
      </c>
      <c r="B155" s="24" t="s">
        <v>213</v>
      </c>
      <c r="C155" s="25" t="s">
        <v>214</v>
      </c>
      <c r="D155" s="26" t="s">
        <v>69</v>
      </c>
      <c r="E155" s="27">
        <v>80</v>
      </c>
      <c r="F155" s="28">
        <f t="shared" si="54"/>
        <v>1.2233284377549736</v>
      </c>
      <c r="G155" s="23">
        <v>100</v>
      </c>
      <c r="H155" s="29" t="s">
        <v>25</v>
      </c>
      <c r="I155" s="30">
        <v>105</v>
      </c>
      <c r="J155" s="29" t="s">
        <v>25</v>
      </c>
      <c r="K155" s="23">
        <v>109</v>
      </c>
      <c r="L155" s="29" t="s">
        <v>26</v>
      </c>
      <c r="M155" s="23">
        <v>125</v>
      </c>
      <c r="N155" s="29" t="s">
        <v>25</v>
      </c>
      <c r="O155" s="23">
        <v>130</v>
      </c>
      <c r="P155" s="29" t="s">
        <v>25</v>
      </c>
      <c r="Q155" s="23">
        <v>133</v>
      </c>
      <c r="R155" s="29" t="s">
        <v>25</v>
      </c>
      <c r="S155" s="31">
        <f t="shared" si="55"/>
        <v>105</v>
      </c>
      <c r="T155" s="31">
        <f t="shared" si="56"/>
        <v>133</v>
      </c>
      <c r="U155" s="32">
        <f t="shared" si="57"/>
        <v>238</v>
      </c>
      <c r="V155" s="33" t="s">
        <v>51</v>
      </c>
      <c r="W155" s="34">
        <f t="shared" si="58"/>
        <v>291.1521681856837</v>
      </c>
      <c r="X155" s="1" t="s">
        <v>60</v>
      </c>
      <c r="Y155" s="1">
        <v>-81</v>
      </c>
    </row>
    <row r="156" spans="1:23" ht="14.25">
      <c r="A156" s="58" t="s">
        <v>215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</row>
    <row r="157" spans="1:23" ht="15">
      <c r="A157" s="23">
        <v>29</v>
      </c>
      <c r="B157" s="67" t="s">
        <v>216</v>
      </c>
      <c r="C157" s="68" t="s">
        <v>209</v>
      </c>
      <c r="D157" s="69">
        <v>35</v>
      </c>
      <c r="E157" s="27">
        <v>102.7</v>
      </c>
      <c r="F157" s="28">
        <f aca="true" t="shared" si="59" ref="F157:F158">POWER(10,(0.75194503*(LOG10(E157/175.508)*LOG10(E157/175.508))))</f>
        <v>1.0983140887859786</v>
      </c>
      <c r="G157" s="23">
        <v>32</v>
      </c>
      <c r="H157" s="29" t="s">
        <v>26</v>
      </c>
      <c r="I157" s="30">
        <v>32</v>
      </c>
      <c r="J157" s="29" t="s">
        <v>25</v>
      </c>
      <c r="K157" s="23">
        <v>34</v>
      </c>
      <c r="L157" s="29" t="s">
        <v>25</v>
      </c>
      <c r="M157" s="23">
        <v>43</v>
      </c>
      <c r="N157" s="29" t="s">
        <v>25</v>
      </c>
      <c r="O157" s="23">
        <v>46</v>
      </c>
      <c r="P157" s="29" t="s">
        <v>25</v>
      </c>
      <c r="Q157" s="23">
        <v>49</v>
      </c>
      <c r="R157" s="29" t="s">
        <v>26</v>
      </c>
      <c r="S157" s="31">
        <f aca="true" t="shared" si="60" ref="S157:S158">MAX(IF(H157="x",0,G157),IF(J157="x",0,I157),IF(L157="x",0,K157))</f>
        <v>34</v>
      </c>
      <c r="T157" s="31">
        <f aca="true" t="shared" si="61" ref="T157:T158">MAX(IF(N157="x",0,M157),IF(P157="x",0,O157),IF(R157="x",0,Q157))</f>
        <v>46</v>
      </c>
      <c r="U157" s="32">
        <f aca="true" t="shared" si="62" ref="U157:U158">S157+T157</f>
        <v>80</v>
      </c>
      <c r="V157" s="33" t="s">
        <v>45</v>
      </c>
      <c r="W157" s="34">
        <f aca="true" t="shared" si="63" ref="W157:W158">U157*F157</f>
        <v>87.86512710287829</v>
      </c>
    </row>
    <row r="158" spans="1:23" ht="15">
      <c r="A158" s="23">
        <v>8</v>
      </c>
      <c r="B158" s="78" t="s">
        <v>217</v>
      </c>
      <c r="C158" s="79" t="s">
        <v>218</v>
      </c>
      <c r="D158" s="31" t="s">
        <v>198</v>
      </c>
      <c r="E158" s="27">
        <v>103.5</v>
      </c>
      <c r="F158" s="28">
        <f t="shared" si="59"/>
        <v>1.0953568877182212</v>
      </c>
      <c r="G158" s="63">
        <v>55</v>
      </c>
      <c r="H158" s="29" t="s">
        <v>25</v>
      </c>
      <c r="I158" s="64">
        <v>60</v>
      </c>
      <c r="J158" s="29" t="s">
        <v>25</v>
      </c>
      <c r="K158" s="63">
        <v>62</v>
      </c>
      <c r="L158" s="29" t="s">
        <v>25</v>
      </c>
      <c r="M158" s="65">
        <v>70</v>
      </c>
      <c r="N158" s="29" t="s">
        <v>26</v>
      </c>
      <c r="O158" s="63">
        <v>70</v>
      </c>
      <c r="P158" s="29" t="s">
        <v>25</v>
      </c>
      <c r="Q158" s="63">
        <v>75</v>
      </c>
      <c r="R158" s="29" t="s">
        <v>25</v>
      </c>
      <c r="S158" s="31">
        <f t="shared" si="60"/>
        <v>62</v>
      </c>
      <c r="T158" s="31">
        <f t="shared" si="61"/>
        <v>75</v>
      </c>
      <c r="U158" s="32">
        <f t="shared" si="62"/>
        <v>137</v>
      </c>
      <c r="V158" s="33" t="s">
        <v>51</v>
      </c>
      <c r="W158" s="34">
        <f t="shared" si="63"/>
        <v>150.0638936173963</v>
      </c>
    </row>
    <row r="160" spans="2:20" ht="14.25">
      <c r="B160" s="45" t="s">
        <v>72</v>
      </c>
      <c r="C160" s="46"/>
      <c r="D160" s="47"/>
      <c r="E160" s="1"/>
      <c r="F160" s="48" t="s">
        <v>73</v>
      </c>
      <c r="G160" s="46" t="s">
        <v>116</v>
      </c>
      <c r="H160" s="46"/>
      <c r="I160"/>
      <c r="J160" s="46"/>
      <c r="K160" s="49"/>
      <c r="L160" s="49"/>
      <c r="M160" s="11"/>
      <c r="N160" s="11"/>
      <c r="O160" s="45" t="s">
        <v>75</v>
      </c>
      <c r="P160" s="50" t="s">
        <v>219</v>
      </c>
      <c r="Q160" s="45"/>
      <c r="R160" s="45"/>
      <c r="S160" s="51"/>
      <c r="T160" s="52"/>
    </row>
    <row r="161" spans="2:20" ht="14.25">
      <c r="B161" s="38"/>
      <c r="C161" s="46"/>
      <c r="D161" s="47"/>
      <c r="E161" s="53"/>
      <c r="F161" s="12"/>
      <c r="G161" s="46" t="s">
        <v>117</v>
      </c>
      <c r="H161" s="46"/>
      <c r="I161"/>
      <c r="J161" s="46"/>
      <c r="K161" s="49"/>
      <c r="L161" s="49"/>
      <c r="M161" s="11"/>
      <c r="N161" s="11"/>
      <c r="O161" s="55" t="s">
        <v>78</v>
      </c>
      <c r="P161" s="49" t="s">
        <v>108</v>
      </c>
      <c r="R161" s="55"/>
      <c r="S161" s="51"/>
      <c r="T161" s="9"/>
    </row>
    <row r="162" spans="7:21" ht="14.25">
      <c r="G162" s="50" t="s">
        <v>74</v>
      </c>
      <c r="I162"/>
      <c r="M162" s="3"/>
      <c r="N162" s="3"/>
      <c r="Q162" s="9"/>
      <c r="R162" s="9"/>
      <c r="U162" s="9"/>
    </row>
    <row r="163" spans="13:21" ht="14.25">
      <c r="M163" s="3"/>
      <c r="N163" s="3"/>
      <c r="Q163" s="9"/>
      <c r="R163" s="9"/>
      <c r="U163" s="9"/>
    </row>
    <row r="164" spans="13:21" ht="14.25">
      <c r="M164" s="3"/>
      <c r="N164" s="3"/>
      <c r="Q164" s="9"/>
      <c r="R164" s="9"/>
      <c r="U164" s="9"/>
    </row>
    <row r="165" spans="13:21" ht="14.25">
      <c r="M165" s="3"/>
      <c r="N165" s="3"/>
      <c r="Q165" s="9"/>
      <c r="R165" s="9"/>
      <c r="U165" s="9"/>
    </row>
    <row r="166" spans="13:21" ht="14.25">
      <c r="M166" s="3"/>
      <c r="N166" s="3"/>
      <c r="Q166" s="9"/>
      <c r="R166" s="9"/>
      <c r="U166" s="9"/>
    </row>
    <row r="167" spans="13:21" ht="14.25">
      <c r="M167" s="3"/>
      <c r="N167" s="3"/>
      <c r="Q167" s="9"/>
      <c r="R167" s="9"/>
      <c r="U167" s="9"/>
    </row>
    <row r="168" spans="13:21" ht="14.25">
      <c r="M168" s="3"/>
      <c r="N168" s="3"/>
      <c r="Q168" s="9"/>
      <c r="R168" s="9"/>
      <c r="U168" s="9"/>
    </row>
    <row r="169" spans="13:21" ht="14.25">
      <c r="M169" s="3"/>
      <c r="N169" s="3"/>
      <c r="Q169" s="9"/>
      <c r="R169" s="9"/>
      <c r="U169" s="9"/>
    </row>
    <row r="170" spans="13:21" ht="14.25">
      <c r="M170" s="3"/>
      <c r="N170" s="3"/>
      <c r="Q170" s="9"/>
      <c r="R170" s="9"/>
      <c r="U170" s="9"/>
    </row>
    <row r="171" spans="1:23" ht="18.75">
      <c r="A171" s="4" t="s">
        <v>0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6.5">
      <c r="A172" s="5" t="s">
        <v>1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4.25">
      <c r="A173" s="6" t="s">
        <v>2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1" ht="14.25">
      <c r="B174" s="8" t="s">
        <v>220</v>
      </c>
      <c r="C174" s="8" t="s">
        <v>221</v>
      </c>
      <c r="M174" s="3"/>
      <c r="N174" s="3"/>
      <c r="Q174" s="9"/>
      <c r="R174" s="9"/>
      <c r="U174" s="9"/>
    </row>
    <row r="175" spans="1:23" ht="14.25">
      <c r="A175" s="15" t="s">
        <v>5</v>
      </c>
      <c r="B175" s="15"/>
      <c r="C175" s="15"/>
      <c r="D175" s="15"/>
      <c r="E175" s="15"/>
      <c r="F175" s="15"/>
      <c r="G175" s="15" t="s">
        <v>6</v>
      </c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 t="s">
        <v>7</v>
      </c>
      <c r="T175" s="15"/>
      <c r="U175" s="15"/>
      <c r="V175" s="15"/>
      <c r="W175" s="15"/>
    </row>
    <row r="176" spans="1:23" ht="12.75" customHeight="1">
      <c r="A176" s="16" t="s">
        <v>8</v>
      </c>
      <c r="B176" s="16" t="s">
        <v>9</v>
      </c>
      <c r="C176" s="16" t="s">
        <v>10</v>
      </c>
      <c r="D176" s="16" t="s">
        <v>11</v>
      </c>
      <c r="E176" s="17" t="s">
        <v>12</v>
      </c>
      <c r="F176" s="18" t="s">
        <v>13</v>
      </c>
      <c r="G176" s="19" t="s">
        <v>14</v>
      </c>
      <c r="H176" s="19"/>
      <c r="I176" s="19"/>
      <c r="J176" s="19"/>
      <c r="K176" s="19"/>
      <c r="L176" s="19"/>
      <c r="M176" s="19" t="s">
        <v>15</v>
      </c>
      <c r="N176" s="19"/>
      <c r="O176" s="19"/>
      <c r="P176" s="19"/>
      <c r="Q176" s="19"/>
      <c r="R176" s="19"/>
      <c r="S176" s="19" t="s">
        <v>16</v>
      </c>
      <c r="T176" s="19" t="s">
        <v>17</v>
      </c>
      <c r="U176" s="19" t="s">
        <v>18</v>
      </c>
      <c r="V176" s="20" t="s">
        <v>19</v>
      </c>
      <c r="W176" s="21" t="s">
        <v>20</v>
      </c>
    </row>
    <row r="177" spans="1:23" ht="14.25">
      <c r="A177" s="16"/>
      <c r="B177" s="16"/>
      <c r="C177" s="16"/>
      <c r="D177" s="16"/>
      <c r="E177" s="17"/>
      <c r="F177" s="18"/>
      <c r="G177" s="19">
        <v>1</v>
      </c>
      <c r="H177" s="19"/>
      <c r="I177" s="19">
        <v>2</v>
      </c>
      <c r="J177" s="19"/>
      <c r="K177" s="19">
        <v>3</v>
      </c>
      <c r="L177" s="19"/>
      <c r="M177" s="19">
        <v>1</v>
      </c>
      <c r="N177" s="19"/>
      <c r="O177" s="19">
        <v>2</v>
      </c>
      <c r="P177" s="19"/>
      <c r="Q177" s="19">
        <v>3</v>
      </c>
      <c r="R177" s="19"/>
      <c r="S177" s="19"/>
      <c r="T177" s="19"/>
      <c r="U177" s="19"/>
      <c r="V177" s="20"/>
      <c r="W177" s="21"/>
    </row>
    <row r="178" spans="1:23" ht="14.25">
      <c r="A178" s="58" t="s">
        <v>222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5">
      <c r="A179" s="23">
        <v>77</v>
      </c>
      <c r="B179" s="24" t="s">
        <v>223</v>
      </c>
      <c r="C179" s="25" t="s">
        <v>180</v>
      </c>
      <c r="D179" s="26" t="s">
        <v>40</v>
      </c>
      <c r="E179" s="27">
        <v>88.8</v>
      </c>
      <c r="F179" s="28">
        <f aca="true" t="shared" si="64" ref="F179:F187">POWER(10,(0.75194503*(LOG10(E179/175.508)*LOG10(E179/175.508))))</f>
        <v>1.1636724880599159</v>
      </c>
      <c r="G179" s="23">
        <v>53</v>
      </c>
      <c r="H179" s="29" t="s">
        <v>25</v>
      </c>
      <c r="I179" s="30">
        <v>56</v>
      </c>
      <c r="J179" s="29" t="s">
        <v>26</v>
      </c>
      <c r="K179" s="23">
        <v>58</v>
      </c>
      <c r="L179" s="29" t="s">
        <v>25</v>
      </c>
      <c r="M179" s="23">
        <v>65</v>
      </c>
      <c r="N179" s="29" t="s">
        <v>25</v>
      </c>
      <c r="O179" s="23">
        <v>68</v>
      </c>
      <c r="P179" s="29" t="s">
        <v>25</v>
      </c>
      <c r="Q179" s="23">
        <v>71</v>
      </c>
      <c r="R179" s="29" t="s">
        <v>25</v>
      </c>
      <c r="S179" s="31">
        <f aca="true" t="shared" si="65" ref="S179:S187">MAX(IF(H179="x",0,G179),IF(J179="x",0,I179),IF(L179="x",0,K179))</f>
        <v>58</v>
      </c>
      <c r="T179" s="31">
        <f aca="true" t="shared" si="66" ref="T179:T187">MAX(IF(N179="x",0,M179),IF(P179="x",0,O179),IF(R179="x",0,Q179))</f>
        <v>71</v>
      </c>
      <c r="U179" s="32">
        <f aca="true" t="shared" si="67" ref="U179:U187">S179+T179</f>
        <v>129</v>
      </c>
      <c r="V179" s="33">
        <v>9</v>
      </c>
      <c r="W179" s="34">
        <f aca="true" t="shared" si="68" ref="W179:W187">U179*F179</f>
        <v>150.11375095972915</v>
      </c>
    </row>
    <row r="180" spans="1:23" ht="15">
      <c r="A180" s="23">
        <v>87</v>
      </c>
      <c r="B180" s="24" t="s">
        <v>224</v>
      </c>
      <c r="C180" s="25" t="s">
        <v>180</v>
      </c>
      <c r="D180" s="26" t="s">
        <v>198</v>
      </c>
      <c r="E180" s="27">
        <v>81.5</v>
      </c>
      <c r="F180" s="28">
        <f t="shared" si="64"/>
        <v>1.2118593335965613</v>
      </c>
      <c r="G180" s="23">
        <v>63</v>
      </c>
      <c r="H180" s="29" t="s">
        <v>25</v>
      </c>
      <c r="I180" s="30">
        <v>68</v>
      </c>
      <c r="J180" s="29" t="s">
        <v>25</v>
      </c>
      <c r="K180" s="23">
        <v>71</v>
      </c>
      <c r="L180" s="29" t="s">
        <v>25</v>
      </c>
      <c r="M180" s="23">
        <v>80</v>
      </c>
      <c r="N180" s="29" t="s">
        <v>25</v>
      </c>
      <c r="O180" s="23">
        <v>85</v>
      </c>
      <c r="P180" s="29" t="s">
        <v>26</v>
      </c>
      <c r="Q180" s="23">
        <v>85</v>
      </c>
      <c r="R180" s="29" t="s">
        <v>26</v>
      </c>
      <c r="S180" s="31">
        <f t="shared" si="65"/>
        <v>71</v>
      </c>
      <c r="T180" s="31">
        <f t="shared" si="66"/>
        <v>80</v>
      </c>
      <c r="U180" s="32">
        <f t="shared" si="67"/>
        <v>151</v>
      </c>
      <c r="V180" s="33">
        <v>8</v>
      </c>
      <c r="W180" s="34">
        <f t="shared" si="68"/>
        <v>182.99075937308075</v>
      </c>
    </row>
    <row r="181" spans="1:23" ht="15">
      <c r="A181" s="23">
        <v>89</v>
      </c>
      <c r="B181" s="24" t="s">
        <v>225</v>
      </c>
      <c r="C181" s="25" t="s">
        <v>226</v>
      </c>
      <c r="D181" s="26" t="s">
        <v>173</v>
      </c>
      <c r="E181" s="27">
        <v>87.05</v>
      </c>
      <c r="F181" s="28">
        <f t="shared" si="64"/>
        <v>1.1741765938608253</v>
      </c>
      <c r="G181" s="23">
        <v>66</v>
      </c>
      <c r="H181" s="29" t="s">
        <v>25</v>
      </c>
      <c r="I181" s="30">
        <v>73</v>
      </c>
      <c r="J181" s="29" t="s">
        <v>26</v>
      </c>
      <c r="K181" s="23">
        <v>75</v>
      </c>
      <c r="L181" s="29" t="s">
        <v>26</v>
      </c>
      <c r="M181" s="23">
        <v>87</v>
      </c>
      <c r="N181" s="29" t="s">
        <v>26</v>
      </c>
      <c r="O181" s="23">
        <v>87</v>
      </c>
      <c r="P181" s="29" t="s">
        <v>25</v>
      </c>
      <c r="Q181" s="23">
        <v>100</v>
      </c>
      <c r="R181" s="29" t="s">
        <v>26</v>
      </c>
      <c r="S181" s="31">
        <f t="shared" si="65"/>
        <v>66</v>
      </c>
      <c r="T181" s="31">
        <f t="shared" si="66"/>
        <v>87</v>
      </c>
      <c r="U181" s="32">
        <f t="shared" si="67"/>
        <v>153</v>
      </c>
      <c r="V181" s="33">
        <v>7</v>
      </c>
      <c r="W181" s="34">
        <f t="shared" si="68"/>
        <v>179.64901886070626</v>
      </c>
    </row>
    <row r="182" spans="1:23" ht="15">
      <c r="A182" s="23">
        <v>43</v>
      </c>
      <c r="B182" s="24" t="s">
        <v>227</v>
      </c>
      <c r="C182" s="25" t="s">
        <v>180</v>
      </c>
      <c r="D182" s="26" t="s">
        <v>113</v>
      </c>
      <c r="E182" s="27">
        <v>85.4</v>
      </c>
      <c r="F182" s="28">
        <f t="shared" si="64"/>
        <v>1.184654090939202</v>
      </c>
      <c r="G182" s="23">
        <v>75</v>
      </c>
      <c r="H182" s="29" t="s">
        <v>25</v>
      </c>
      <c r="I182" s="30">
        <v>80</v>
      </c>
      <c r="J182" s="29" t="s">
        <v>26</v>
      </c>
      <c r="K182" s="23">
        <v>80</v>
      </c>
      <c r="L182" s="29" t="s">
        <v>25</v>
      </c>
      <c r="M182" s="23">
        <v>95</v>
      </c>
      <c r="N182" s="29" t="s">
        <v>25</v>
      </c>
      <c r="O182" s="23">
        <v>100</v>
      </c>
      <c r="P182" s="29" t="s">
        <v>25</v>
      </c>
      <c r="Q182" s="80" t="s">
        <v>228</v>
      </c>
      <c r="R182" s="29"/>
      <c r="S182" s="31">
        <f t="shared" si="65"/>
        <v>80</v>
      </c>
      <c r="T182" s="31">
        <f t="shared" si="66"/>
        <v>100</v>
      </c>
      <c r="U182" s="32">
        <f t="shared" si="67"/>
        <v>180</v>
      </c>
      <c r="V182" s="33">
        <v>6</v>
      </c>
      <c r="W182" s="34">
        <f t="shared" si="68"/>
        <v>213.23773636905636</v>
      </c>
    </row>
    <row r="183" spans="1:25" ht="15">
      <c r="A183" s="23">
        <v>5</v>
      </c>
      <c r="B183" s="24" t="s">
        <v>229</v>
      </c>
      <c r="C183" s="25" t="s">
        <v>230</v>
      </c>
      <c r="D183" s="26" t="s">
        <v>97</v>
      </c>
      <c r="E183" s="27">
        <v>82.5</v>
      </c>
      <c r="F183" s="28">
        <f t="shared" si="64"/>
        <v>1.2045360792911906</v>
      </c>
      <c r="G183" s="23">
        <v>82</v>
      </c>
      <c r="H183" s="29" t="s">
        <v>25</v>
      </c>
      <c r="I183" s="30">
        <v>87</v>
      </c>
      <c r="J183" s="29" t="s">
        <v>26</v>
      </c>
      <c r="K183" s="23">
        <v>87</v>
      </c>
      <c r="L183" s="29" t="s">
        <v>25</v>
      </c>
      <c r="M183" s="23">
        <v>100</v>
      </c>
      <c r="N183" s="29" t="s">
        <v>25</v>
      </c>
      <c r="O183" s="23">
        <v>105</v>
      </c>
      <c r="P183" s="29" t="s">
        <v>26</v>
      </c>
      <c r="Q183" s="80">
        <v>105</v>
      </c>
      <c r="R183" s="29" t="s">
        <v>25</v>
      </c>
      <c r="S183" s="31">
        <f t="shared" si="65"/>
        <v>87</v>
      </c>
      <c r="T183" s="31">
        <f t="shared" si="66"/>
        <v>105</v>
      </c>
      <c r="U183" s="32">
        <f t="shared" si="67"/>
        <v>192</v>
      </c>
      <c r="V183" s="33">
        <v>4</v>
      </c>
      <c r="W183" s="34">
        <f t="shared" si="68"/>
        <v>231.2709272239086</v>
      </c>
      <c r="X183" s="1" t="s">
        <v>101</v>
      </c>
      <c r="Y183" s="1">
        <v>-89</v>
      </c>
    </row>
    <row r="184" spans="1:25" ht="15">
      <c r="A184" s="23">
        <v>18</v>
      </c>
      <c r="B184" s="24" t="s">
        <v>231</v>
      </c>
      <c r="C184" s="25" t="s">
        <v>232</v>
      </c>
      <c r="D184" s="26" t="s">
        <v>24</v>
      </c>
      <c r="E184" s="27">
        <v>85.8</v>
      </c>
      <c r="F184" s="28">
        <f t="shared" si="64"/>
        <v>1.1820609333325562</v>
      </c>
      <c r="G184" s="23">
        <v>80</v>
      </c>
      <c r="H184" s="29" t="s">
        <v>25</v>
      </c>
      <c r="I184" s="30">
        <v>85</v>
      </c>
      <c r="J184" s="29" t="s">
        <v>26</v>
      </c>
      <c r="K184" s="23">
        <v>85</v>
      </c>
      <c r="L184" s="29" t="s">
        <v>26</v>
      </c>
      <c r="M184" s="23">
        <v>95</v>
      </c>
      <c r="N184" s="29" t="s">
        <v>25</v>
      </c>
      <c r="O184" s="23">
        <v>100</v>
      </c>
      <c r="P184" s="29" t="s">
        <v>25</v>
      </c>
      <c r="Q184" s="23">
        <v>104</v>
      </c>
      <c r="R184" s="29" t="s">
        <v>26</v>
      </c>
      <c r="S184" s="31">
        <f t="shared" si="65"/>
        <v>80</v>
      </c>
      <c r="T184" s="31">
        <f t="shared" si="66"/>
        <v>100</v>
      </c>
      <c r="U184" s="32">
        <f t="shared" si="67"/>
        <v>180</v>
      </c>
      <c r="V184" s="33">
        <v>5</v>
      </c>
      <c r="W184" s="34">
        <f t="shared" si="68"/>
        <v>212.77096799986012</v>
      </c>
      <c r="X184" s="1" t="s">
        <v>203</v>
      </c>
      <c r="Y184" s="1">
        <v>-89</v>
      </c>
    </row>
    <row r="185" spans="1:23" ht="15">
      <c r="A185" s="23">
        <v>12</v>
      </c>
      <c r="B185" s="24" t="s">
        <v>233</v>
      </c>
      <c r="C185" s="25" t="s">
        <v>180</v>
      </c>
      <c r="D185" s="26" t="s">
        <v>113</v>
      </c>
      <c r="E185" s="27">
        <v>84.7</v>
      </c>
      <c r="F185" s="28">
        <f t="shared" si="64"/>
        <v>1.1892765677185477</v>
      </c>
      <c r="G185" s="23">
        <v>80</v>
      </c>
      <c r="H185" s="29" t="s">
        <v>25</v>
      </c>
      <c r="I185" s="30">
        <v>85</v>
      </c>
      <c r="J185" s="29" t="s">
        <v>25</v>
      </c>
      <c r="K185" s="23">
        <v>88</v>
      </c>
      <c r="L185" s="29" t="s">
        <v>26</v>
      </c>
      <c r="M185" s="23">
        <v>100</v>
      </c>
      <c r="N185" s="29" t="s">
        <v>26</v>
      </c>
      <c r="O185" s="23">
        <v>100</v>
      </c>
      <c r="P185" s="29" t="s">
        <v>25</v>
      </c>
      <c r="Q185" s="80">
        <v>108</v>
      </c>
      <c r="R185" s="29" t="s">
        <v>25</v>
      </c>
      <c r="S185" s="31">
        <f t="shared" si="65"/>
        <v>85</v>
      </c>
      <c r="T185" s="31">
        <f t="shared" si="66"/>
        <v>108</v>
      </c>
      <c r="U185" s="32">
        <f t="shared" si="67"/>
        <v>193</v>
      </c>
      <c r="V185" s="33" t="s">
        <v>41</v>
      </c>
      <c r="W185" s="34">
        <f t="shared" si="68"/>
        <v>229.5303775696797</v>
      </c>
    </row>
    <row r="186" spans="1:25" ht="15">
      <c r="A186" s="23">
        <v>2</v>
      </c>
      <c r="B186" s="24" t="s">
        <v>234</v>
      </c>
      <c r="C186" s="57">
        <v>2006</v>
      </c>
      <c r="D186" s="57" t="s">
        <v>89</v>
      </c>
      <c r="E186" s="27">
        <v>87.9</v>
      </c>
      <c r="F186" s="28">
        <f t="shared" si="64"/>
        <v>1.1689989000561252</v>
      </c>
      <c r="G186" s="23">
        <v>105</v>
      </c>
      <c r="H186" s="29" t="s">
        <v>25</v>
      </c>
      <c r="I186" s="30">
        <v>110</v>
      </c>
      <c r="J186" s="29" t="s">
        <v>25</v>
      </c>
      <c r="K186" s="23">
        <v>115</v>
      </c>
      <c r="L186" s="29" t="s">
        <v>25</v>
      </c>
      <c r="M186" s="23">
        <v>120</v>
      </c>
      <c r="N186" s="29" t="s">
        <v>25</v>
      </c>
      <c r="O186" s="23">
        <v>125</v>
      </c>
      <c r="P186" s="29" t="s">
        <v>25</v>
      </c>
      <c r="Q186" s="23">
        <v>130</v>
      </c>
      <c r="R186" s="29" t="s">
        <v>25</v>
      </c>
      <c r="S186" s="31">
        <f t="shared" si="65"/>
        <v>115</v>
      </c>
      <c r="T186" s="31">
        <f t="shared" si="66"/>
        <v>130</v>
      </c>
      <c r="U186" s="32">
        <f t="shared" si="67"/>
        <v>245</v>
      </c>
      <c r="V186" s="33" t="s">
        <v>45</v>
      </c>
      <c r="W186" s="34">
        <f t="shared" si="68"/>
        <v>286.4047305137507</v>
      </c>
      <c r="X186" s="1" t="s">
        <v>60</v>
      </c>
      <c r="Y186" s="1">
        <v>-89</v>
      </c>
    </row>
    <row r="187" spans="1:23" ht="15">
      <c r="A187" s="23">
        <v>86</v>
      </c>
      <c r="B187" s="24" t="s">
        <v>235</v>
      </c>
      <c r="C187" s="25" t="s">
        <v>236</v>
      </c>
      <c r="D187" s="26" t="s">
        <v>164</v>
      </c>
      <c r="E187" s="27">
        <v>86.3</v>
      </c>
      <c r="F187" s="28">
        <f t="shared" si="64"/>
        <v>1.1788678012333573</v>
      </c>
      <c r="G187" s="23">
        <v>120</v>
      </c>
      <c r="H187" s="29" t="s">
        <v>25</v>
      </c>
      <c r="I187" s="30">
        <v>125</v>
      </c>
      <c r="J187" s="29" t="s">
        <v>25</v>
      </c>
      <c r="K187" s="23">
        <v>130</v>
      </c>
      <c r="L187" s="29" t="s">
        <v>25</v>
      </c>
      <c r="M187" s="23">
        <v>145</v>
      </c>
      <c r="N187" s="29" t="s">
        <v>25</v>
      </c>
      <c r="O187" s="23">
        <v>150</v>
      </c>
      <c r="P187" s="29" t="s">
        <v>26</v>
      </c>
      <c r="Q187" s="23">
        <v>150</v>
      </c>
      <c r="R187" s="29" t="s">
        <v>25</v>
      </c>
      <c r="S187" s="31">
        <f t="shared" si="65"/>
        <v>130</v>
      </c>
      <c r="T187" s="31">
        <f t="shared" si="66"/>
        <v>150</v>
      </c>
      <c r="U187" s="32">
        <f t="shared" si="67"/>
        <v>280</v>
      </c>
      <c r="V187" s="33" t="s">
        <v>51</v>
      </c>
      <c r="W187" s="34">
        <f t="shared" si="68"/>
        <v>330.08298434534004</v>
      </c>
    </row>
    <row r="188" spans="1:23" ht="14.25">
      <c r="A188" s="58" t="s">
        <v>237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5" ht="14.25">
      <c r="A189" s="23">
        <v>37</v>
      </c>
      <c r="B189" s="67" t="s">
        <v>238</v>
      </c>
      <c r="C189" s="81">
        <v>37370</v>
      </c>
      <c r="D189" s="69">
        <v>35</v>
      </c>
      <c r="E189" s="27">
        <v>99.9</v>
      </c>
      <c r="F189" s="28">
        <f aca="true" t="shared" si="69" ref="F189:F191">POWER(10,(0.75194503*(LOG10(E189/175.508)*LOG10(E189/175.508))))</f>
        <v>1.1092682915813312</v>
      </c>
      <c r="G189" s="63">
        <v>75</v>
      </c>
      <c r="H189" s="54" t="s">
        <v>25</v>
      </c>
      <c r="I189" s="64">
        <v>80</v>
      </c>
      <c r="J189" s="29" t="s">
        <v>25</v>
      </c>
      <c r="K189" s="65">
        <v>83</v>
      </c>
      <c r="L189" s="29" t="s">
        <v>26</v>
      </c>
      <c r="M189" s="63">
        <v>95</v>
      </c>
      <c r="N189" s="29" t="s">
        <v>25</v>
      </c>
      <c r="O189" s="63">
        <v>102</v>
      </c>
      <c r="P189" s="29" t="s">
        <v>25</v>
      </c>
      <c r="Q189" s="63">
        <v>107</v>
      </c>
      <c r="R189" s="29" t="s">
        <v>25</v>
      </c>
      <c r="S189" s="31">
        <f aca="true" t="shared" si="70" ref="S189:S191">MAX(IF(H189="x",0,G189),IF(J189="x",0,I189),IF(L189="x",0,K189))</f>
        <v>80</v>
      </c>
      <c r="T189" s="31">
        <f aca="true" t="shared" si="71" ref="T189:T191">MAX(IF(N189="x",0,M189),IF(P189="x",0,O189),IF(R189="x",0,Q189))</f>
        <v>107</v>
      </c>
      <c r="U189" s="32">
        <f aca="true" t="shared" si="72" ref="U189:U191">S189+T189</f>
        <v>187</v>
      </c>
      <c r="V189" s="33" t="s">
        <v>41</v>
      </c>
      <c r="W189" s="34">
        <f aca="true" t="shared" si="73" ref="W189:W191">U189*F189</f>
        <v>207.43317052570893</v>
      </c>
      <c r="X189" s="1" t="s">
        <v>60</v>
      </c>
      <c r="Y189" s="1">
        <v>-102</v>
      </c>
    </row>
    <row r="190" spans="1:24" ht="14.25">
      <c r="A190" s="23">
        <v>49</v>
      </c>
      <c r="B190" s="24" t="s">
        <v>239</v>
      </c>
      <c r="C190" s="25" t="s">
        <v>240</v>
      </c>
      <c r="D190" s="26">
        <v>35</v>
      </c>
      <c r="E190" s="27">
        <v>101.2</v>
      </c>
      <c r="F190" s="28">
        <f t="shared" si="69"/>
        <v>1.1040626079378568</v>
      </c>
      <c r="G190" s="23">
        <v>100</v>
      </c>
      <c r="H190" s="54" t="s">
        <v>25</v>
      </c>
      <c r="I190" s="30">
        <v>106</v>
      </c>
      <c r="J190" s="29" t="s">
        <v>26</v>
      </c>
      <c r="K190" s="23">
        <v>111</v>
      </c>
      <c r="L190" s="29" t="s">
        <v>25</v>
      </c>
      <c r="M190" s="23">
        <v>120</v>
      </c>
      <c r="N190" s="29" t="s">
        <v>25</v>
      </c>
      <c r="O190" s="23">
        <v>127</v>
      </c>
      <c r="P190" s="29" t="s">
        <v>25</v>
      </c>
      <c r="Q190" s="23">
        <v>135</v>
      </c>
      <c r="R190" s="29" t="s">
        <v>26</v>
      </c>
      <c r="S190" s="31">
        <f t="shared" si="70"/>
        <v>111</v>
      </c>
      <c r="T190" s="31">
        <f t="shared" si="71"/>
        <v>127</v>
      </c>
      <c r="U190" s="32">
        <f t="shared" si="72"/>
        <v>238</v>
      </c>
      <c r="V190" s="33" t="s">
        <v>45</v>
      </c>
      <c r="W190" s="34">
        <f t="shared" si="73"/>
        <v>262.76690068920993</v>
      </c>
      <c r="X190" s="1">
        <f>W190*1.248</f>
        <v>327.933092060134</v>
      </c>
    </row>
    <row r="191" spans="1:23" ht="14.25">
      <c r="A191" s="23">
        <v>53</v>
      </c>
      <c r="B191" s="24" t="s">
        <v>241</v>
      </c>
      <c r="C191" s="25" t="s">
        <v>242</v>
      </c>
      <c r="D191" s="26" t="s">
        <v>24</v>
      </c>
      <c r="E191" s="27">
        <v>101.6</v>
      </c>
      <c r="F191" s="28">
        <f t="shared" si="69"/>
        <v>1.1025031406161236</v>
      </c>
      <c r="G191" s="63">
        <v>115</v>
      </c>
      <c r="H191" s="29" t="s">
        <v>25</v>
      </c>
      <c r="I191" s="64">
        <v>120</v>
      </c>
      <c r="J191" s="29" t="s">
        <v>25</v>
      </c>
      <c r="K191" s="65">
        <v>125</v>
      </c>
      <c r="L191" s="29" t="s">
        <v>26</v>
      </c>
      <c r="M191" s="63">
        <v>145</v>
      </c>
      <c r="N191" s="29" t="s">
        <v>25</v>
      </c>
      <c r="O191" s="63">
        <v>150</v>
      </c>
      <c r="P191" s="29" t="s">
        <v>25</v>
      </c>
      <c r="Q191" s="65">
        <v>153</v>
      </c>
      <c r="R191" s="29" t="s">
        <v>26</v>
      </c>
      <c r="S191" s="31">
        <f t="shared" si="70"/>
        <v>120</v>
      </c>
      <c r="T191" s="31">
        <f t="shared" si="71"/>
        <v>150</v>
      </c>
      <c r="U191" s="32">
        <f t="shared" si="72"/>
        <v>270</v>
      </c>
      <c r="V191" s="33" t="s">
        <v>51</v>
      </c>
      <c r="W191" s="34">
        <f t="shared" si="73"/>
        <v>297.6758479663534</v>
      </c>
    </row>
    <row r="192" spans="1:23" ht="14.25">
      <c r="A192" s="58" t="s">
        <v>243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</row>
    <row r="193" spans="1:23" ht="14.25">
      <c r="A193" s="23">
        <v>73</v>
      </c>
      <c r="B193" s="67" t="s">
        <v>244</v>
      </c>
      <c r="C193" s="68" t="s">
        <v>155</v>
      </c>
      <c r="D193" s="69" t="s">
        <v>113</v>
      </c>
      <c r="E193" s="27">
        <v>130</v>
      </c>
      <c r="F193" s="28">
        <f aca="true" t="shared" si="74" ref="F193:F196">POWER(10,(0.75194503*(LOG10(E193/175.508)*LOG10(E193/175.508))))</f>
        <v>1.029857388198802</v>
      </c>
      <c r="G193" s="65">
        <v>50</v>
      </c>
      <c r="H193" s="29" t="s">
        <v>26</v>
      </c>
      <c r="I193" s="64">
        <v>50</v>
      </c>
      <c r="J193" s="29" t="s">
        <v>25</v>
      </c>
      <c r="K193" s="63">
        <v>55</v>
      </c>
      <c r="L193" s="29" t="s">
        <v>25</v>
      </c>
      <c r="M193" s="63">
        <v>65</v>
      </c>
      <c r="N193" s="29" t="s">
        <v>25</v>
      </c>
      <c r="O193" s="65">
        <v>70</v>
      </c>
      <c r="P193" s="29" t="s">
        <v>26</v>
      </c>
      <c r="Q193" s="65">
        <v>70</v>
      </c>
      <c r="R193" s="29" t="s">
        <v>26</v>
      </c>
      <c r="S193" s="31">
        <f aca="true" t="shared" si="75" ref="S193:S196">MAX(IF(H193="x",0,G193),IF(J193="x",0,I193),IF(L193="x",0,K193))</f>
        <v>55</v>
      </c>
      <c r="T193" s="31">
        <f aca="true" t="shared" si="76" ref="T193:T196">MAX(IF(N193="x",0,M193),IF(P193="x",0,O193),IF(R193="x",0,Q193))</f>
        <v>65</v>
      </c>
      <c r="U193" s="32">
        <f aca="true" t="shared" si="77" ref="U193:U196">S193+T193</f>
        <v>120</v>
      </c>
      <c r="V193" s="33" t="s">
        <v>48</v>
      </c>
      <c r="W193" s="34">
        <f aca="true" t="shared" si="78" ref="W193:W196">U193*F193</f>
        <v>123.58288658385624</v>
      </c>
    </row>
    <row r="194" spans="1:23" ht="14.25">
      <c r="A194" s="23">
        <v>15</v>
      </c>
      <c r="B194" s="67" t="s">
        <v>245</v>
      </c>
      <c r="C194" s="68" t="s">
        <v>180</v>
      </c>
      <c r="D194" s="69" t="s">
        <v>198</v>
      </c>
      <c r="E194" s="27">
        <v>109.5</v>
      </c>
      <c r="F194" s="28">
        <f t="shared" si="74"/>
        <v>1.0753859724610613</v>
      </c>
      <c r="G194" s="63">
        <v>70</v>
      </c>
      <c r="H194" s="29" t="s">
        <v>25</v>
      </c>
      <c r="I194" s="64">
        <v>75</v>
      </c>
      <c r="J194" s="29" t="s">
        <v>25</v>
      </c>
      <c r="K194" s="80" t="s">
        <v>228</v>
      </c>
      <c r="L194" s="29"/>
      <c r="M194" s="63">
        <v>90</v>
      </c>
      <c r="N194" s="29" t="s">
        <v>25</v>
      </c>
      <c r="O194" s="63">
        <v>95</v>
      </c>
      <c r="P194" s="29" t="s">
        <v>25</v>
      </c>
      <c r="Q194" s="63">
        <v>100</v>
      </c>
      <c r="R194" s="29" t="s">
        <v>25</v>
      </c>
      <c r="S194" s="31">
        <f t="shared" si="75"/>
        <v>75</v>
      </c>
      <c r="T194" s="31">
        <f t="shared" si="76"/>
        <v>100</v>
      </c>
      <c r="U194" s="32">
        <f t="shared" si="77"/>
        <v>175</v>
      </c>
      <c r="V194" s="33" t="s">
        <v>41</v>
      </c>
      <c r="W194" s="34">
        <f t="shared" si="78"/>
        <v>188.19254518068573</v>
      </c>
    </row>
    <row r="195" spans="1:24" ht="15">
      <c r="A195" s="23">
        <v>14</v>
      </c>
      <c r="B195" s="67" t="s">
        <v>246</v>
      </c>
      <c r="C195" s="68" t="s">
        <v>247</v>
      </c>
      <c r="D195" s="69">
        <v>35</v>
      </c>
      <c r="E195" s="27">
        <v>109.2</v>
      </c>
      <c r="F195" s="28">
        <f t="shared" si="74"/>
        <v>1.0762980542212415</v>
      </c>
      <c r="G195" s="23">
        <v>105</v>
      </c>
      <c r="H195" s="29" t="s">
        <v>25</v>
      </c>
      <c r="I195" s="30">
        <v>111</v>
      </c>
      <c r="J195" s="29" t="s">
        <v>26</v>
      </c>
      <c r="K195" s="23">
        <v>112</v>
      </c>
      <c r="L195" s="29" t="s">
        <v>26</v>
      </c>
      <c r="M195" s="23">
        <v>135</v>
      </c>
      <c r="N195" s="29" t="s">
        <v>25</v>
      </c>
      <c r="O195" s="23">
        <v>140</v>
      </c>
      <c r="P195" s="29" t="s">
        <v>25</v>
      </c>
      <c r="Q195" s="80" t="s">
        <v>248</v>
      </c>
      <c r="R195" s="29"/>
      <c r="S195" s="31">
        <f t="shared" si="75"/>
        <v>105</v>
      </c>
      <c r="T195" s="31">
        <f t="shared" si="76"/>
        <v>140</v>
      </c>
      <c r="U195" s="32">
        <f t="shared" si="77"/>
        <v>245</v>
      </c>
      <c r="V195" s="33" t="s">
        <v>45</v>
      </c>
      <c r="W195" s="34">
        <f t="shared" si="78"/>
        <v>263.6930232842042</v>
      </c>
      <c r="X195" s="1">
        <f>W195*1.297</f>
        <v>342.0098511996128</v>
      </c>
    </row>
    <row r="196" spans="1:29" ht="15">
      <c r="A196" s="23">
        <v>16</v>
      </c>
      <c r="B196" s="67" t="s">
        <v>249</v>
      </c>
      <c r="C196" s="68" t="s">
        <v>250</v>
      </c>
      <c r="D196" s="69" t="s">
        <v>24</v>
      </c>
      <c r="E196" s="27">
        <v>115</v>
      </c>
      <c r="F196" s="28">
        <f t="shared" si="74"/>
        <v>1.0601004773252467</v>
      </c>
      <c r="G196" s="63">
        <v>110</v>
      </c>
      <c r="H196" s="29" t="s">
        <v>25</v>
      </c>
      <c r="I196" s="64">
        <v>118</v>
      </c>
      <c r="J196" s="29" t="s">
        <v>25</v>
      </c>
      <c r="K196" s="63">
        <v>122</v>
      </c>
      <c r="L196" s="29" t="s">
        <v>25</v>
      </c>
      <c r="M196" s="63">
        <v>135</v>
      </c>
      <c r="N196" s="29" t="s">
        <v>25</v>
      </c>
      <c r="O196" s="63">
        <v>144</v>
      </c>
      <c r="P196" s="29" t="s">
        <v>25</v>
      </c>
      <c r="Q196" s="65">
        <v>150</v>
      </c>
      <c r="R196" s="29" t="s">
        <v>26</v>
      </c>
      <c r="S196" s="31">
        <f t="shared" si="75"/>
        <v>122</v>
      </c>
      <c r="T196" s="31">
        <f t="shared" si="76"/>
        <v>144</v>
      </c>
      <c r="U196" s="32">
        <f t="shared" si="77"/>
        <v>266</v>
      </c>
      <c r="V196" s="33" t="s">
        <v>51</v>
      </c>
      <c r="W196" s="34">
        <f t="shared" si="78"/>
        <v>281.9867269685156</v>
      </c>
      <c r="X196" s="1" t="s">
        <v>60</v>
      </c>
      <c r="Y196" s="1" t="s">
        <v>251</v>
      </c>
      <c r="AC196" s="7"/>
    </row>
    <row r="198" spans="6:23" ht="14.25">
      <c r="F198" s="48" t="s">
        <v>73</v>
      </c>
      <c r="G198" s="46" t="s">
        <v>116</v>
      </c>
      <c r="O198" s="45" t="s">
        <v>75</v>
      </c>
      <c r="P198" s="50" t="s">
        <v>219</v>
      </c>
      <c r="W198" s="1">
        <v>82</v>
      </c>
    </row>
    <row r="199" spans="6:16" ht="14.25">
      <c r="F199" s="12"/>
      <c r="G199" s="46" t="s">
        <v>117</v>
      </c>
      <c r="O199" s="55" t="s">
        <v>78</v>
      </c>
      <c r="P199" s="49" t="s">
        <v>108</v>
      </c>
    </row>
    <row r="200" ht="14.25">
      <c r="G200" s="50" t="s">
        <v>118</v>
      </c>
    </row>
    <row r="202" ht="14.25">
      <c r="B202" s="1" t="s">
        <v>252</v>
      </c>
    </row>
    <row r="204" spans="2:13" ht="14.25">
      <c r="B204" s="1" t="s">
        <v>253</v>
      </c>
      <c r="E204" s="82" t="s">
        <v>254</v>
      </c>
      <c r="M204" s="50" t="s">
        <v>255</v>
      </c>
    </row>
    <row r="205" spans="1:20" ht="14.25">
      <c r="A205" s="1">
        <v>1</v>
      </c>
      <c r="B205" s="24" t="s">
        <v>84</v>
      </c>
      <c r="C205" s="34">
        <v>202.90715853373348</v>
      </c>
      <c r="E205" s="83" t="s">
        <v>256</v>
      </c>
      <c r="F205" s="84"/>
      <c r="G205" s="84"/>
      <c r="M205" s="50"/>
      <c r="N205" s="50"/>
      <c r="O205" s="50"/>
      <c r="P205" s="50"/>
      <c r="Q205" s="50"/>
      <c r="R205" s="50"/>
      <c r="S205" s="50"/>
      <c r="T205" s="50"/>
    </row>
    <row r="206" spans="1:20" ht="14.25">
      <c r="A206" s="1">
        <v>2</v>
      </c>
      <c r="B206" s="24" t="s">
        <v>74</v>
      </c>
      <c r="C206" s="34">
        <v>189.92127097279672</v>
      </c>
      <c r="E206" s="85" t="s">
        <v>257</v>
      </c>
      <c r="M206" s="50" t="s">
        <v>258</v>
      </c>
      <c r="N206" s="50"/>
      <c r="O206" s="50"/>
      <c r="P206" s="50"/>
      <c r="Q206" s="50"/>
      <c r="R206" s="50" t="s">
        <v>64</v>
      </c>
      <c r="S206" s="50"/>
      <c r="T206" s="50"/>
    </row>
    <row r="207" spans="1:20" ht="14.25">
      <c r="A207" s="1">
        <v>3</v>
      </c>
      <c r="B207" s="24" t="s">
        <v>99</v>
      </c>
      <c r="C207" s="34">
        <v>183.3536233713134</v>
      </c>
      <c r="E207" s="82" t="s">
        <v>259</v>
      </c>
      <c r="G207" s="86"/>
      <c r="M207" s="50" t="s">
        <v>260</v>
      </c>
      <c r="N207" s="50"/>
      <c r="O207" s="50"/>
      <c r="P207" s="50"/>
      <c r="Q207" s="50"/>
      <c r="R207" s="50" t="s">
        <v>99</v>
      </c>
      <c r="S207" s="50"/>
      <c r="T207" s="50"/>
    </row>
    <row r="208" spans="1:20" ht="14.25">
      <c r="A208" s="1">
        <v>4</v>
      </c>
      <c r="B208" s="24" t="s">
        <v>105</v>
      </c>
      <c r="C208" s="34">
        <v>177.43814663055394</v>
      </c>
      <c r="E208" s="82" t="s">
        <v>261</v>
      </c>
      <c r="M208" s="50" t="s">
        <v>262</v>
      </c>
      <c r="N208" s="50"/>
      <c r="O208" s="50"/>
      <c r="P208" s="50"/>
      <c r="Q208" s="50"/>
      <c r="R208" s="50" t="s">
        <v>74</v>
      </c>
      <c r="S208" s="50"/>
      <c r="T208" s="50"/>
    </row>
    <row r="209" spans="1:20" ht="14.25">
      <c r="A209" s="1">
        <v>5</v>
      </c>
      <c r="B209" s="24" t="s">
        <v>49</v>
      </c>
      <c r="C209" s="34">
        <v>167.99510208110442</v>
      </c>
      <c r="E209" s="82" t="s">
        <v>263</v>
      </c>
      <c r="M209" s="50" t="s">
        <v>253</v>
      </c>
      <c r="N209" s="50"/>
      <c r="O209" s="50"/>
      <c r="P209" s="50"/>
      <c r="Q209" s="50"/>
      <c r="R209" s="50" t="s">
        <v>264</v>
      </c>
      <c r="S209" s="50"/>
      <c r="T209" s="50"/>
    </row>
    <row r="210" spans="1:20" ht="14.25">
      <c r="A210" s="1">
        <v>6</v>
      </c>
      <c r="B210" s="24" t="s">
        <v>61</v>
      </c>
      <c r="C210" s="34">
        <v>146.5336156321598</v>
      </c>
      <c r="E210" s="1"/>
      <c r="M210" s="50" t="s">
        <v>265</v>
      </c>
      <c r="N210" s="50"/>
      <c r="O210" s="50"/>
      <c r="P210" s="50"/>
      <c r="Q210" s="50"/>
      <c r="R210" s="50" t="s">
        <v>53</v>
      </c>
      <c r="S210" s="50"/>
      <c r="T210" s="50"/>
    </row>
    <row r="211" spans="1:20" ht="14.25">
      <c r="A211" s="1">
        <v>7</v>
      </c>
      <c r="B211" s="36" t="s">
        <v>70</v>
      </c>
      <c r="C211" s="34">
        <v>141.06885247206162</v>
      </c>
      <c r="E211" s="85" t="s">
        <v>266</v>
      </c>
      <c r="M211" s="50"/>
      <c r="N211" s="50"/>
      <c r="O211" s="50"/>
      <c r="P211" s="50"/>
      <c r="Q211" s="50"/>
      <c r="R211" s="50"/>
      <c r="S211" s="50"/>
      <c r="T211" s="50"/>
    </row>
    <row r="212" spans="1:20" ht="14.25">
      <c r="A212" s="1">
        <v>8</v>
      </c>
      <c r="B212" s="36" t="s">
        <v>64</v>
      </c>
      <c r="C212" s="34">
        <v>140.09044021316743</v>
      </c>
      <c r="E212" s="82" t="s">
        <v>267</v>
      </c>
      <c r="M212" s="50" t="s">
        <v>258</v>
      </c>
      <c r="N212" s="50"/>
      <c r="O212" s="50"/>
      <c r="P212" s="50"/>
      <c r="Q212" s="50"/>
      <c r="R212" s="50" t="s">
        <v>213</v>
      </c>
      <c r="S212" s="50"/>
      <c r="T212" s="50"/>
    </row>
    <row r="213" spans="1:20" ht="14.25">
      <c r="A213" s="1">
        <v>9</v>
      </c>
      <c r="B213" s="24" t="s">
        <v>108</v>
      </c>
      <c r="C213" s="34">
        <v>133.38520702114647</v>
      </c>
      <c r="E213" s="82" t="s">
        <v>268</v>
      </c>
      <c r="M213" s="50" t="s">
        <v>260</v>
      </c>
      <c r="N213" s="50"/>
      <c r="O213" s="50"/>
      <c r="P213" s="50"/>
      <c r="Q213" s="50"/>
      <c r="R213" s="50" t="s">
        <v>234</v>
      </c>
      <c r="S213" s="50"/>
      <c r="T213" s="50"/>
    </row>
    <row r="214" spans="1:20" ht="14.25">
      <c r="A214" s="1">
        <v>10</v>
      </c>
      <c r="B214" s="24" t="s">
        <v>58</v>
      </c>
      <c r="C214" s="34">
        <v>131.8401712732388</v>
      </c>
      <c r="E214" s="82" t="s">
        <v>269</v>
      </c>
      <c r="M214" s="50" t="s">
        <v>262</v>
      </c>
      <c r="N214" s="50"/>
      <c r="O214" s="50"/>
      <c r="P214" s="50"/>
      <c r="Q214" s="50"/>
      <c r="R214" s="50" t="s">
        <v>235</v>
      </c>
      <c r="S214" s="50"/>
      <c r="T214" s="50"/>
    </row>
    <row r="215" spans="1:20" ht="14.25">
      <c r="A215" s="1">
        <v>11</v>
      </c>
      <c r="B215" s="36" t="s">
        <v>67</v>
      </c>
      <c r="C215" s="34">
        <v>126.27294512457127</v>
      </c>
      <c r="E215" s="82"/>
      <c r="M215" s="50" t="s">
        <v>270</v>
      </c>
      <c r="N215" s="50"/>
      <c r="O215" s="50"/>
      <c r="P215" s="50"/>
      <c r="Q215" s="50"/>
      <c r="R215" s="50" t="s">
        <v>241</v>
      </c>
      <c r="S215" s="50"/>
      <c r="T215" s="50"/>
    </row>
    <row r="216" spans="1:20" ht="14.25">
      <c r="A216" s="1">
        <v>12</v>
      </c>
      <c r="B216" s="24" t="s">
        <v>56</v>
      </c>
      <c r="C216" s="34">
        <v>125.67232613759867</v>
      </c>
      <c r="E216" s="85" t="s">
        <v>271</v>
      </c>
      <c r="M216" s="50" t="s">
        <v>272</v>
      </c>
      <c r="N216" s="50"/>
      <c r="O216" s="50"/>
      <c r="P216" s="50"/>
      <c r="Q216" s="50"/>
      <c r="R216" s="50" t="s">
        <v>246</v>
      </c>
      <c r="S216" s="50"/>
      <c r="T216" s="50"/>
    </row>
    <row r="217" spans="1:5" ht="14.25">
      <c r="A217" s="1">
        <v>13</v>
      </c>
      <c r="B217" s="24" t="s">
        <v>32</v>
      </c>
      <c r="C217" s="34">
        <v>115.58765203702707</v>
      </c>
      <c r="E217" s="82" t="s">
        <v>273</v>
      </c>
    </row>
    <row r="218" spans="1:5" ht="14.25">
      <c r="A218" s="1">
        <v>14</v>
      </c>
      <c r="B218" s="24" t="s">
        <v>91</v>
      </c>
      <c r="C218" s="34">
        <v>111.41014935440772</v>
      </c>
      <c r="E218" s="82"/>
    </row>
    <row r="219" spans="1:7" ht="14.25">
      <c r="A219" s="1">
        <v>15</v>
      </c>
      <c r="B219" s="24" t="s">
        <v>94</v>
      </c>
      <c r="C219" s="34">
        <v>110.86218904897089</v>
      </c>
      <c r="E219" s="87" t="s">
        <v>274</v>
      </c>
      <c r="F219" s="88"/>
      <c r="G219" s="88"/>
    </row>
    <row r="220" spans="1:5" ht="14.25">
      <c r="A220" s="1">
        <v>16</v>
      </c>
      <c r="B220" s="35" t="s">
        <v>42</v>
      </c>
      <c r="C220" s="34">
        <v>110.73473480367487</v>
      </c>
      <c r="E220" s="85" t="s">
        <v>275</v>
      </c>
    </row>
    <row r="221" spans="1:5" ht="14.25">
      <c r="A221" s="1">
        <v>17</v>
      </c>
      <c r="B221" s="24" t="s">
        <v>38</v>
      </c>
      <c r="C221" s="34">
        <v>109.61436707798013</v>
      </c>
      <c r="E221" s="82" t="s">
        <v>276</v>
      </c>
    </row>
    <row r="222" spans="1:5" ht="14.25">
      <c r="A222" s="1">
        <v>18</v>
      </c>
      <c r="B222" s="24" t="s">
        <v>46</v>
      </c>
      <c r="C222" s="34">
        <v>109.28781028879291</v>
      </c>
      <c r="E222" s="82" t="s">
        <v>277</v>
      </c>
    </row>
    <row r="223" spans="1:5" ht="14.25">
      <c r="A223" s="1">
        <v>19</v>
      </c>
      <c r="B223" s="24" t="s">
        <v>28</v>
      </c>
      <c r="C223" s="34">
        <v>108.38256540358695</v>
      </c>
      <c r="E223" s="82" t="s">
        <v>278</v>
      </c>
    </row>
    <row r="224" spans="1:5" ht="14.25">
      <c r="A224" s="1">
        <v>20</v>
      </c>
      <c r="B224" s="24" t="s">
        <v>53</v>
      </c>
      <c r="C224" s="34">
        <v>102.33460432660611</v>
      </c>
      <c r="E224" s="82" t="s">
        <v>279</v>
      </c>
    </row>
    <row r="225" spans="1:5" ht="14.25">
      <c r="A225" s="1">
        <v>21</v>
      </c>
      <c r="B225" s="24" t="s">
        <v>35</v>
      </c>
      <c r="C225" s="34">
        <v>90.54718744297399</v>
      </c>
      <c r="E225" s="82" t="s">
        <v>280</v>
      </c>
    </row>
    <row r="226" spans="1:5" ht="14.25">
      <c r="A226" s="1">
        <v>22</v>
      </c>
      <c r="B226" s="36" t="s">
        <v>87</v>
      </c>
      <c r="C226" s="34">
        <v>79.05727881683084</v>
      </c>
      <c r="E226" s="82" t="s">
        <v>281</v>
      </c>
    </row>
    <row r="227" spans="1:5" ht="14.25">
      <c r="A227" s="1">
        <v>23</v>
      </c>
      <c r="B227" s="89" t="s">
        <v>22</v>
      </c>
      <c r="C227" s="34">
        <v>64.70148065625055</v>
      </c>
      <c r="E227" s="82"/>
    </row>
    <row r="228" spans="1:5" ht="14.25">
      <c r="A228" s="1">
        <v>24</v>
      </c>
      <c r="B228" s="24" t="s">
        <v>103</v>
      </c>
      <c r="C228" s="34">
        <v>0</v>
      </c>
      <c r="E228" s="85" t="s">
        <v>282</v>
      </c>
    </row>
    <row r="229" ht="14.25">
      <c r="E229" s="82" t="s">
        <v>283</v>
      </c>
    </row>
    <row r="230" ht="14.25">
      <c r="E230" s="82" t="s">
        <v>284</v>
      </c>
    </row>
    <row r="231" spans="2:5" ht="14.25">
      <c r="B231" s="1" t="s">
        <v>270</v>
      </c>
      <c r="E231" s="82" t="s">
        <v>285</v>
      </c>
    </row>
    <row r="232" spans="1:5" ht="14.25">
      <c r="A232" s="1">
        <v>19</v>
      </c>
      <c r="B232" s="24" t="s">
        <v>235</v>
      </c>
      <c r="C232" s="34">
        <v>330.08298434534004</v>
      </c>
      <c r="E232" s="82" t="s">
        <v>286</v>
      </c>
    </row>
    <row r="233" spans="1:5" ht="14.25">
      <c r="A233" s="1">
        <v>2</v>
      </c>
      <c r="B233" s="24" t="s">
        <v>241</v>
      </c>
      <c r="C233" s="34">
        <v>297.6758479663534</v>
      </c>
      <c r="E233" s="82" t="s">
        <v>287</v>
      </c>
    </row>
    <row r="234" spans="1:5" ht="14.25">
      <c r="A234" s="1">
        <v>3</v>
      </c>
      <c r="B234" s="24" t="s">
        <v>213</v>
      </c>
      <c r="C234" s="34">
        <v>291.1521681856837</v>
      </c>
      <c r="E234" s="82"/>
    </row>
    <row r="235" spans="1:5" ht="14.25">
      <c r="A235" s="1">
        <v>4</v>
      </c>
      <c r="B235" s="24" t="s">
        <v>234</v>
      </c>
      <c r="C235" s="34">
        <v>286.4047305137507</v>
      </c>
      <c r="E235" s="85" t="s">
        <v>288</v>
      </c>
    </row>
    <row r="236" spans="1:5" ht="14.25">
      <c r="A236" s="1">
        <v>5</v>
      </c>
      <c r="B236" s="24" t="s">
        <v>210</v>
      </c>
      <c r="C236" s="34">
        <v>285.23109205779906</v>
      </c>
      <c r="E236" s="82" t="s">
        <v>289</v>
      </c>
    </row>
    <row r="237" spans="1:5" ht="14.25">
      <c r="A237" s="1">
        <v>6</v>
      </c>
      <c r="B237" s="67" t="s">
        <v>249</v>
      </c>
      <c r="C237" s="34">
        <v>281.9867269685156</v>
      </c>
      <c r="E237" s="82" t="s">
        <v>290</v>
      </c>
    </row>
    <row r="238" spans="1:5" ht="14.25">
      <c r="A238" s="1">
        <v>7</v>
      </c>
      <c r="B238" s="36" t="s">
        <v>163</v>
      </c>
      <c r="C238" s="34">
        <v>271.8940780784939</v>
      </c>
      <c r="E238" s="82" t="s">
        <v>291</v>
      </c>
    </row>
    <row r="239" spans="1:5" ht="14.25">
      <c r="A239" s="1">
        <v>8</v>
      </c>
      <c r="B239" s="24" t="s">
        <v>212</v>
      </c>
      <c r="C239" s="34">
        <v>267.8412366679434</v>
      </c>
      <c r="E239" s="82" t="s">
        <v>292</v>
      </c>
    </row>
    <row r="240" spans="1:5" ht="14.25">
      <c r="A240" s="1">
        <v>9</v>
      </c>
      <c r="B240" s="67" t="s">
        <v>246</v>
      </c>
      <c r="C240" s="34">
        <v>263.6930232842042</v>
      </c>
      <c r="E240" s="82"/>
    </row>
    <row r="241" spans="1:5" ht="14.25">
      <c r="A241" s="1">
        <v>10</v>
      </c>
      <c r="B241" s="24" t="s">
        <v>239</v>
      </c>
      <c r="C241" s="34">
        <v>262.76690068920993</v>
      </c>
      <c r="E241" s="82"/>
    </row>
    <row r="242" spans="1:5" ht="14.25">
      <c r="A242" s="1">
        <v>11</v>
      </c>
      <c r="B242" s="36" t="s">
        <v>174</v>
      </c>
      <c r="C242" s="34">
        <v>241.66996254032924</v>
      </c>
      <c r="E242" s="82"/>
    </row>
    <row r="243" spans="1:5" ht="14.25">
      <c r="A243" s="1">
        <v>12</v>
      </c>
      <c r="B243" s="36" t="s">
        <v>171</v>
      </c>
      <c r="C243" s="34">
        <v>236.8889562459921</v>
      </c>
      <c r="E243" s="82"/>
    </row>
    <row r="244" spans="1:5" ht="14.25">
      <c r="A244" s="1">
        <v>13</v>
      </c>
      <c r="B244" s="24" t="s">
        <v>201</v>
      </c>
      <c r="C244" s="34">
        <v>236.40748404679115</v>
      </c>
      <c r="E244" s="82"/>
    </row>
    <row r="245" spans="1:5" ht="14.25">
      <c r="A245" s="1">
        <v>14</v>
      </c>
      <c r="B245" s="24" t="s">
        <v>229</v>
      </c>
      <c r="C245" s="34">
        <v>231.2709272239086</v>
      </c>
      <c r="E245" s="82"/>
    </row>
    <row r="246" spans="1:3" ht="14.25">
      <c r="A246" s="1">
        <v>15</v>
      </c>
      <c r="B246" s="24" t="s">
        <v>208</v>
      </c>
      <c r="C246" s="34">
        <v>229.95282539023052</v>
      </c>
    </row>
    <row r="247" spans="1:3" ht="14.25">
      <c r="A247" s="1">
        <v>16</v>
      </c>
      <c r="B247" s="24" t="s">
        <v>233</v>
      </c>
      <c r="C247" s="34">
        <v>229.5303775696797</v>
      </c>
    </row>
    <row r="248" spans="1:3" ht="14.25">
      <c r="A248" s="1">
        <v>17</v>
      </c>
      <c r="B248" s="67" t="s">
        <v>149</v>
      </c>
      <c r="C248" s="34">
        <v>228.05821856816934</v>
      </c>
    </row>
    <row r="249" spans="1:3" ht="14.25">
      <c r="A249" s="1">
        <v>18</v>
      </c>
      <c r="B249" s="24" t="s">
        <v>154</v>
      </c>
      <c r="C249" s="34">
        <v>223.80456699636042</v>
      </c>
    </row>
    <row r="250" spans="1:3" ht="14.25">
      <c r="A250" s="1">
        <v>19</v>
      </c>
      <c r="B250" s="36" t="s">
        <v>161</v>
      </c>
      <c r="C250" s="34">
        <v>223.2277717351339</v>
      </c>
    </row>
    <row r="251" spans="1:3" ht="14.25">
      <c r="A251" s="1">
        <v>20</v>
      </c>
      <c r="B251" s="24" t="s">
        <v>204</v>
      </c>
      <c r="C251" s="34">
        <v>215.74585061851195</v>
      </c>
    </row>
    <row r="252" spans="1:3" ht="14.25">
      <c r="A252" s="1">
        <v>21</v>
      </c>
      <c r="B252" s="24" t="s">
        <v>199</v>
      </c>
      <c r="C252" s="34">
        <v>213.82664312088679</v>
      </c>
    </row>
    <row r="253" spans="1:3" ht="14.25">
      <c r="A253" s="1">
        <v>22</v>
      </c>
      <c r="B253" s="24" t="s">
        <v>227</v>
      </c>
      <c r="C253" s="34">
        <v>213.23773636905636</v>
      </c>
    </row>
    <row r="254" spans="1:3" ht="14.25">
      <c r="A254" s="1">
        <v>23</v>
      </c>
      <c r="B254" s="24" t="s">
        <v>231</v>
      </c>
      <c r="C254" s="34">
        <v>212.77096799986012</v>
      </c>
    </row>
    <row r="255" spans="1:3" ht="14.25">
      <c r="A255" s="1">
        <v>24</v>
      </c>
      <c r="B255" s="24" t="s">
        <v>187</v>
      </c>
      <c r="C255" s="34">
        <v>212.2803956243448</v>
      </c>
    </row>
    <row r="256" spans="1:3" ht="14.25">
      <c r="A256" s="1">
        <v>25</v>
      </c>
      <c r="B256" s="24" t="s">
        <v>141</v>
      </c>
      <c r="C256" s="34">
        <v>211.9767370981411</v>
      </c>
    </row>
    <row r="257" spans="1:3" ht="14.25">
      <c r="A257" s="1">
        <v>26</v>
      </c>
      <c r="B257" s="24" t="s">
        <v>189</v>
      </c>
      <c r="C257" s="34">
        <v>211.80763259242588</v>
      </c>
    </row>
    <row r="258" spans="1:3" ht="14.25">
      <c r="A258" s="1">
        <v>27</v>
      </c>
      <c r="B258" s="67" t="s">
        <v>238</v>
      </c>
      <c r="C258" s="34">
        <v>207.43317052570893</v>
      </c>
    </row>
    <row r="259" spans="1:3" ht="14.25">
      <c r="A259" s="1">
        <v>28</v>
      </c>
      <c r="B259" s="36" t="s">
        <v>165</v>
      </c>
      <c r="C259" s="34">
        <v>206.8861795283686</v>
      </c>
    </row>
    <row r="260" spans="1:3" ht="14.25">
      <c r="A260" s="1">
        <v>29</v>
      </c>
      <c r="B260" s="24" t="s">
        <v>206</v>
      </c>
      <c r="C260" s="34">
        <v>206.71927315253185</v>
      </c>
    </row>
    <row r="261" spans="1:3" ht="14.25">
      <c r="A261" s="1">
        <v>30</v>
      </c>
      <c r="B261" s="36" t="s">
        <v>175</v>
      </c>
      <c r="C261" s="34">
        <v>203.72720915494327</v>
      </c>
    </row>
    <row r="262" spans="1:3" ht="14.25">
      <c r="A262" s="1">
        <v>31</v>
      </c>
      <c r="B262" s="67" t="s">
        <v>245</v>
      </c>
      <c r="C262" s="34">
        <v>188.19254518068573</v>
      </c>
    </row>
    <row r="263" spans="1:3" ht="14.25">
      <c r="A263" s="1">
        <v>32</v>
      </c>
      <c r="B263" s="67" t="s">
        <v>145</v>
      </c>
      <c r="C263" s="34">
        <v>187.21522376764398</v>
      </c>
    </row>
    <row r="264" spans="1:3" ht="14.25">
      <c r="A264" s="1">
        <v>33</v>
      </c>
      <c r="B264" s="24" t="s">
        <v>179</v>
      </c>
      <c r="C264" s="34">
        <v>186.6959812525719</v>
      </c>
    </row>
    <row r="265" spans="1:3" ht="14.25">
      <c r="A265" s="1">
        <v>34</v>
      </c>
      <c r="B265" s="24" t="s">
        <v>185</v>
      </c>
      <c r="C265" s="34">
        <v>183.6507703625385</v>
      </c>
    </row>
    <row r="266" spans="1:3" ht="14.25">
      <c r="A266" s="1">
        <v>35</v>
      </c>
      <c r="B266" s="24" t="s">
        <v>134</v>
      </c>
      <c r="C266" s="34">
        <v>183.21295670534874</v>
      </c>
    </row>
    <row r="267" spans="1:3" ht="14.25">
      <c r="A267" s="1">
        <v>36</v>
      </c>
      <c r="B267" s="24" t="s">
        <v>224</v>
      </c>
      <c r="C267" s="34">
        <v>182.99075937308075</v>
      </c>
    </row>
    <row r="268" spans="1:3" ht="14.25">
      <c r="A268" s="1">
        <v>37</v>
      </c>
      <c r="B268" s="24" t="s">
        <v>167</v>
      </c>
      <c r="C268" s="34">
        <v>181.87118674350984</v>
      </c>
    </row>
    <row r="269" spans="1:3" ht="14.25">
      <c r="A269" s="1">
        <v>38</v>
      </c>
      <c r="B269" s="24" t="s">
        <v>197</v>
      </c>
      <c r="C269" s="34">
        <v>180.2112743471868</v>
      </c>
    </row>
    <row r="270" spans="1:3" ht="14.25">
      <c r="A270" s="1">
        <v>39</v>
      </c>
      <c r="B270" s="24" t="s">
        <v>225</v>
      </c>
      <c r="C270" s="34">
        <v>179.64901886070626</v>
      </c>
    </row>
    <row r="271" spans="1:3" ht="14.25">
      <c r="A271" s="1">
        <v>40</v>
      </c>
      <c r="B271" s="24" t="s">
        <v>136</v>
      </c>
      <c r="C271" s="34">
        <v>179.55665255755656</v>
      </c>
    </row>
    <row r="272" spans="1:3" ht="14.25">
      <c r="A272" s="1">
        <v>41</v>
      </c>
      <c r="B272" s="24" t="s">
        <v>139</v>
      </c>
      <c r="C272" s="34">
        <v>179.2720864867521</v>
      </c>
    </row>
    <row r="273" spans="1:3" ht="14.25">
      <c r="A273" s="1">
        <v>42</v>
      </c>
      <c r="B273" s="24" t="s">
        <v>132</v>
      </c>
      <c r="C273" s="34">
        <v>173.7570358357355</v>
      </c>
    </row>
    <row r="274" spans="1:3" ht="14.25">
      <c r="A274" s="1">
        <v>43</v>
      </c>
      <c r="B274" s="74" t="s">
        <v>190</v>
      </c>
      <c r="C274" s="34">
        <v>172.3130088806232</v>
      </c>
    </row>
    <row r="275" spans="1:3" ht="14.25">
      <c r="A275" s="1">
        <v>44</v>
      </c>
      <c r="B275" s="24" t="s">
        <v>137</v>
      </c>
      <c r="C275" s="34">
        <v>169.13185164267148</v>
      </c>
    </row>
    <row r="276" spans="1:3" ht="14.25">
      <c r="A276" s="1">
        <v>45</v>
      </c>
      <c r="B276" s="24" t="s">
        <v>182</v>
      </c>
      <c r="C276" s="34">
        <v>167.61590532481134</v>
      </c>
    </row>
    <row r="277" spans="1:3" ht="14.25">
      <c r="A277" s="1">
        <v>46</v>
      </c>
      <c r="B277" s="24" t="s">
        <v>111</v>
      </c>
      <c r="C277" s="34">
        <v>166.3853605517174</v>
      </c>
    </row>
    <row r="278" spans="1:3" ht="14.25">
      <c r="A278" s="1">
        <v>47</v>
      </c>
      <c r="B278" s="74" t="s">
        <v>195</v>
      </c>
      <c r="C278" s="34">
        <v>155.47885392505398</v>
      </c>
    </row>
    <row r="279" spans="1:3" ht="14.25">
      <c r="A279" s="1">
        <v>48</v>
      </c>
      <c r="B279" s="24" t="s">
        <v>223</v>
      </c>
      <c r="C279" s="34">
        <v>150.11375095972915</v>
      </c>
    </row>
    <row r="280" spans="1:3" ht="14.25">
      <c r="A280" s="1">
        <v>49</v>
      </c>
      <c r="B280" s="78" t="s">
        <v>217</v>
      </c>
      <c r="C280" s="34">
        <v>150.0638936173963</v>
      </c>
    </row>
    <row r="281" spans="1:3" ht="14.25">
      <c r="A281" s="1">
        <v>50</v>
      </c>
      <c r="B281" s="24" t="s">
        <v>114</v>
      </c>
      <c r="C281" s="34">
        <v>147.4618997157694</v>
      </c>
    </row>
    <row r="282" spans="1:3" ht="14.25">
      <c r="A282" s="1">
        <v>51</v>
      </c>
      <c r="B282" s="67" t="s">
        <v>244</v>
      </c>
      <c r="C282" s="34">
        <v>123.58288658385624</v>
      </c>
    </row>
    <row r="283" spans="1:3" ht="14.25">
      <c r="A283" s="1">
        <v>52</v>
      </c>
      <c r="B283" s="24" t="s">
        <v>128</v>
      </c>
      <c r="C283" s="34">
        <v>120.98851195368276</v>
      </c>
    </row>
    <row r="284" spans="1:3" ht="14.25">
      <c r="A284" s="1">
        <v>53</v>
      </c>
      <c r="B284" s="24" t="s">
        <v>130</v>
      </c>
      <c r="C284" s="34">
        <v>112.64229437591796</v>
      </c>
    </row>
    <row r="285" spans="1:3" ht="14.25">
      <c r="A285" s="1">
        <v>54</v>
      </c>
      <c r="B285" s="67" t="s">
        <v>216</v>
      </c>
      <c r="C285" s="34">
        <v>87.86512710287829</v>
      </c>
    </row>
    <row r="286" spans="1:3" ht="14.25">
      <c r="A286" s="1">
        <v>55</v>
      </c>
      <c r="B286" s="36" t="s">
        <v>177</v>
      </c>
      <c r="C286" s="34">
        <v>83.28090988392024</v>
      </c>
    </row>
    <row r="287" spans="1:3" ht="14.25">
      <c r="A287" s="1">
        <v>56</v>
      </c>
      <c r="B287" s="24" t="s">
        <v>169</v>
      </c>
      <c r="C287" s="34">
        <v>71.94938016942186</v>
      </c>
    </row>
    <row r="288" spans="1:3" ht="14.25">
      <c r="A288" s="1">
        <v>57</v>
      </c>
      <c r="B288" s="24" t="s">
        <v>152</v>
      </c>
      <c r="C288" s="34">
        <v>70.22895377275928</v>
      </c>
    </row>
  </sheetData>
  <sheetProtection selectLockedCells="1" selectUnlockedCells="1"/>
  <mergeCells count="116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7:W17"/>
    <mergeCell ref="A22:W22"/>
    <mergeCell ref="A35:W35"/>
    <mergeCell ref="A36:W36"/>
    <mergeCell ref="A37:W37"/>
    <mergeCell ref="A39:W39"/>
    <mergeCell ref="A42:W42"/>
    <mergeCell ref="A44:W44"/>
    <mergeCell ref="A48:W48"/>
    <mergeCell ref="A52:W52"/>
    <mergeCell ref="A73:W73"/>
    <mergeCell ref="A74:W74"/>
    <mergeCell ref="A75:W75"/>
    <mergeCell ref="A78:F78"/>
    <mergeCell ref="G78:Q78"/>
    <mergeCell ref="S78:W78"/>
    <mergeCell ref="A79:A80"/>
    <mergeCell ref="B79:B80"/>
    <mergeCell ref="C79:C80"/>
    <mergeCell ref="D79:D80"/>
    <mergeCell ref="E79:E80"/>
    <mergeCell ref="F79:F80"/>
    <mergeCell ref="G79:K79"/>
    <mergeCell ref="M79:Q79"/>
    <mergeCell ref="S79:S80"/>
    <mergeCell ref="T79:T80"/>
    <mergeCell ref="U79:U80"/>
    <mergeCell ref="V79:V80"/>
    <mergeCell ref="W79:W80"/>
    <mergeCell ref="A81:W81"/>
    <mergeCell ref="A90:W90"/>
    <mergeCell ref="A105:W105"/>
    <mergeCell ref="A106:W106"/>
    <mergeCell ref="A107:W107"/>
    <mergeCell ref="A109:F109"/>
    <mergeCell ref="G109:Q109"/>
    <mergeCell ref="S109:W109"/>
    <mergeCell ref="A110:A111"/>
    <mergeCell ref="B110:B111"/>
    <mergeCell ref="C110:C111"/>
    <mergeCell ref="D110:D111"/>
    <mergeCell ref="E110:E111"/>
    <mergeCell ref="F110:F111"/>
    <mergeCell ref="G110:K110"/>
    <mergeCell ref="M110:Q110"/>
    <mergeCell ref="S110:S111"/>
    <mergeCell ref="T110:T111"/>
    <mergeCell ref="U110:U111"/>
    <mergeCell ref="V110:V111"/>
    <mergeCell ref="W110:W111"/>
    <mergeCell ref="A112:W112"/>
    <mergeCell ref="A118:W118"/>
    <mergeCell ref="A124:W124"/>
    <mergeCell ref="A138:W138"/>
    <mergeCell ref="A139:W139"/>
    <mergeCell ref="A140:W140"/>
    <mergeCell ref="A142:F142"/>
    <mergeCell ref="G142:Q142"/>
    <mergeCell ref="S142:W142"/>
    <mergeCell ref="A143:A144"/>
    <mergeCell ref="B143:B144"/>
    <mergeCell ref="C143:C144"/>
    <mergeCell ref="D143:D144"/>
    <mergeCell ref="E143:E144"/>
    <mergeCell ref="F143:F144"/>
    <mergeCell ref="G143:K143"/>
    <mergeCell ref="M143:Q143"/>
    <mergeCell ref="S143:S144"/>
    <mergeCell ref="T143:T144"/>
    <mergeCell ref="U143:U144"/>
    <mergeCell ref="V143:V144"/>
    <mergeCell ref="W143:W144"/>
    <mergeCell ref="A145:W145"/>
    <mergeCell ref="A156:W156"/>
    <mergeCell ref="A171:W171"/>
    <mergeCell ref="A172:W172"/>
    <mergeCell ref="A173:W173"/>
    <mergeCell ref="A175:F175"/>
    <mergeCell ref="G175:Q175"/>
    <mergeCell ref="S175:W175"/>
    <mergeCell ref="A176:A177"/>
    <mergeCell ref="B176:B177"/>
    <mergeCell ref="C176:C177"/>
    <mergeCell ref="D176:D177"/>
    <mergeCell ref="E176:E177"/>
    <mergeCell ref="F176:F177"/>
    <mergeCell ref="G176:K176"/>
    <mergeCell ref="M176:Q176"/>
    <mergeCell ref="S176:S177"/>
    <mergeCell ref="T176:T177"/>
    <mergeCell ref="U176:U177"/>
    <mergeCell ref="V176:V177"/>
    <mergeCell ref="W176:W177"/>
    <mergeCell ref="A178:W178"/>
    <mergeCell ref="A188:W188"/>
    <mergeCell ref="A192:W192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:G15">
    <cfRule type="expression" priority="19" dxfId="0" stopIfTrue="1">
      <formula>H10="x"</formula>
    </cfRule>
  </conditionalFormatting>
  <conditionalFormatting sqref="G10:G15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6">
    <cfRule type="expression" priority="22" dxfId="0" stopIfTrue="1">
      <formula>H16="x"</formula>
    </cfRule>
  </conditionalFormatting>
  <conditionalFormatting sqref="G16">
    <cfRule type="expression" priority="23" dxfId="1" stopIfTrue="1">
      <formula>H16="o"</formula>
    </cfRule>
    <cfRule type="expression" priority="24" dxfId="2" stopIfTrue="1">
      <formula>H16="r"</formula>
    </cfRule>
  </conditionalFormatting>
  <conditionalFormatting sqref="G17 G39">
    <cfRule type="expression" priority="25" dxfId="0" stopIfTrue="1">
      <formula>H17="x"</formula>
    </cfRule>
  </conditionalFormatting>
  <conditionalFormatting sqref="G17 G39">
    <cfRule type="expression" priority="26" dxfId="1" stopIfTrue="1">
      <formula>H17="o"</formula>
    </cfRule>
    <cfRule type="expression" priority="27" dxfId="2" stopIfTrue="1">
      <formula>H17="r"</formula>
    </cfRule>
  </conditionalFormatting>
  <conditionalFormatting sqref="G18:G19 G40:G41">
    <cfRule type="expression" priority="28" dxfId="0" stopIfTrue="1">
      <formula>H18="x"</formula>
    </cfRule>
  </conditionalFormatting>
  <conditionalFormatting sqref="G18:G19 G40:G41">
    <cfRule type="expression" priority="29" dxfId="1" stopIfTrue="1">
      <formula>H18="o"</formula>
    </cfRule>
    <cfRule type="expression" priority="30" dxfId="2" stopIfTrue="1">
      <formula>H18="r"</formula>
    </cfRule>
  </conditionalFormatting>
  <conditionalFormatting sqref="G20">
    <cfRule type="expression" priority="31" dxfId="0" stopIfTrue="1">
      <formula>H20="x"</formula>
    </cfRule>
  </conditionalFormatting>
  <conditionalFormatting sqref="G20">
    <cfRule type="expression" priority="32" dxfId="1" stopIfTrue="1">
      <formula>H20="o"</formula>
    </cfRule>
    <cfRule type="expression" priority="33" dxfId="2" stopIfTrue="1">
      <formula>H20="r"</formula>
    </cfRule>
  </conditionalFormatting>
  <conditionalFormatting sqref="G21">
    <cfRule type="expression" priority="34" dxfId="0" stopIfTrue="1">
      <formula>H21="x"</formula>
    </cfRule>
  </conditionalFormatting>
  <conditionalFormatting sqref="G21">
    <cfRule type="expression" priority="35" dxfId="1" stopIfTrue="1">
      <formula>H21="o"</formula>
    </cfRule>
    <cfRule type="expression" priority="36" dxfId="2" stopIfTrue="1">
      <formula>H21="r"</formula>
    </cfRule>
  </conditionalFormatting>
  <conditionalFormatting sqref="G22 G42">
    <cfRule type="expression" priority="37" dxfId="0" stopIfTrue="1">
      <formula>H22="x"</formula>
    </cfRule>
  </conditionalFormatting>
  <conditionalFormatting sqref="G22 G42">
    <cfRule type="expression" priority="38" dxfId="1" stopIfTrue="1">
      <formula>H22="o"</formula>
    </cfRule>
    <cfRule type="expression" priority="39" dxfId="2" stopIfTrue="1">
      <formula>H22="r"</formula>
    </cfRule>
  </conditionalFormatting>
  <conditionalFormatting sqref="G23 G46">
    <cfRule type="expression" priority="40" dxfId="0" stopIfTrue="1">
      <formula>H23="x"</formula>
    </cfRule>
  </conditionalFormatting>
  <conditionalFormatting sqref="G23 G46">
    <cfRule type="expression" priority="41" dxfId="1" stopIfTrue="1">
      <formula>H23="o"</formula>
    </cfRule>
    <cfRule type="expression" priority="42" dxfId="2" stopIfTrue="1">
      <formula>H23="r"</formula>
    </cfRule>
  </conditionalFormatting>
  <conditionalFormatting sqref="G24 G43">
    <cfRule type="expression" priority="43" dxfId="0" stopIfTrue="1">
      <formula>H24="x"</formula>
    </cfRule>
  </conditionalFormatting>
  <conditionalFormatting sqref="G24 G43">
    <cfRule type="expression" priority="44" dxfId="1" stopIfTrue="1">
      <formula>H24="o"</formula>
    </cfRule>
    <cfRule type="expression" priority="45" dxfId="2" stopIfTrue="1">
      <formula>H24="r"</formula>
    </cfRule>
  </conditionalFormatting>
  <conditionalFormatting sqref="G25">
    <cfRule type="expression" priority="46" dxfId="0" stopIfTrue="1">
      <formula>H25="x"</formula>
    </cfRule>
  </conditionalFormatting>
  <conditionalFormatting sqref="G25">
    <cfRule type="expression" priority="47" dxfId="1" stopIfTrue="1">
      <formula>H25="o"</formula>
    </cfRule>
    <cfRule type="expression" priority="48" dxfId="2" stopIfTrue="1">
      <formula>H25="r"</formula>
    </cfRule>
  </conditionalFormatting>
  <conditionalFormatting sqref="G44 G48">
    <cfRule type="expression" priority="49" dxfId="0" stopIfTrue="1">
      <formula>H44="x"</formula>
    </cfRule>
  </conditionalFormatting>
  <conditionalFormatting sqref="G44 G48">
    <cfRule type="expression" priority="50" dxfId="1" stopIfTrue="1">
      <formula>H44="o"</formula>
    </cfRule>
    <cfRule type="expression" priority="51" dxfId="2" stopIfTrue="1">
      <formula>H44="r"</formula>
    </cfRule>
  </conditionalFormatting>
  <conditionalFormatting sqref="G45">
    <cfRule type="expression" priority="52" dxfId="0" stopIfTrue="1">
      <formula>H45="x"</formula>
    </cfRule>
  </conditionalFormatting>
  <conditionalFormatting sqref="G45">
    <cfRule type="expression" priority="53" dxfId="1" stopIfTrue="1">
      <formula>H45="o"</formula>
    </cfRule>
    <cfRule type="expression" priority="54" dxfId="2" stopIfTrue="1">
      <formula>H45="r"</formula>
    </cfRule>
  </conditionalFormatting>
  <conditionalFormatting sqref="G47">
    <cfRule type="expression" priority="55" dxfId="0" stopIfTrue="1">
      <formula>H47="x"</formula>
    </cfRule>
  </conditionalFormatting>
  <conditionalFormatting sqref="G47">
    <cfRule type="expression" priority="56" dxfId="1" stopIfTrue="1">
      <formula>H47="o"</formula>
    </cfRule>
    <cfRule type="expression" priority="57" dxfId="2" stopIfTrue="1">
      <formula>H47="r"</formula>
    </cfRule>
  </conditionalFormatting>
  <conditionalFormatting sqref="G49:G51">
    <cfRule type="expression" priority="58" dxfId="0" stopIfTrue="1">
      <formula>H49="x"</formula>
    </cfRule>
  </conditionalFormatting>
  <conditionalFormatting sqref="G49:G51">
    <cfRule type="expression" priority="59" dxfId="1" stopIfTrue="1">
      <formula>H49="o"</formula>
    </cfRule>
    <cfRule type="expression" priority="60" dxfId="2" stopIfTrue="1">
      <formula>H49="r"</formula>
    </cfRule>
  </conditionalFormatting>
  <conditionalFormatting sqref="I10:I15">
    <cfRule type="expression" priority="61" dxfId="0" stopIfTrue="1">
      <formula>J10="x"</formula>
    </cfRule>
  </conditionalFormatting>
  <conditionalFormatting sqref="I10:I15">
    <cfRule type="expression" priority="62" dxfId="1" stopIfTrue="1">
      <formula>J10="o"</formula>
    </cfRule>
    <cfRule type="expression" priority="63" dxfId="2" stopIfTrue="1">
      <formula>J10="r"</formula>
    </cfRule>
  </conditionalFormatting>
  <conditionalFormatting sqref="I16">
    <cfRule type="expression" priority="64" dxfId="0" stopIfTrue="1">
      <formula>J16="x"</formula>
    </cfRule>
  </conditionalFormatting>
  <conditionalFormatting sqref="I16">
    <cfRule type="expression" priority="65" dxfId="1" stopIfTrue="1">
      <formula>J16="o"</formula>
    </cfRule>
    <cfRule type="expression" priority="66" dxfId="2" stopIfTrue="1">
      <formula>J16="r"</formula>
    </cfRule>
  </conditionalFormatting>
  <conditionalFormatting sqref="I17 I39">
    <cfRule type="expression" priority="67" dxfId="0" stopIfTrue="1">
      <formula>J17="x"</formula>
    </cfRule>
  </conditionalFormatting>
  <conditionalFormatting sqref="I17 I39">
    <cfRule type="expression" priority="68" dxfId="1" stopIfTrue="1">
      <formula>J17="o"</formula>
    </cfRule>
    <cfRule type="expression" priority="69" dxfId="2" stopIfTrue="1">
      <formula>J17="r"</formula>
    </cfRule>
  </conditionalFormatting>
  <conditionalFormatting sqref="I18:I19 I40:I41">
    <cfRule type="expression" priority="70" dxfId="0" stopIfTrue="1">
      <formula>J18="x"</formula>
    </cfRule>
  </conditionalFormatting>
  <conditionalFormatting sqref="I18:I19 I40:I41">
    <cfRule type="expression" priority="71" dxfId="1" stopIfTrue="1">
      <formula>J18="o"</formula>
    </cfRule>
    <cfRule type="expression" priority="72" dxfId="2" stopIfTrue="1">
      <formula>J18="r"</formula>
    </cfRule>
  </conditionalFormatting>
  <conditionalFormatting sqref="I20">
    <cfRule type="expression" priority="73" dxfId="0" stopIfTrue="1">
      <formula>J20="x"</formula>
    </cfRule>
  </conditionalFormatting>
  <conditionalFormatting sqref="I20">
    <cfRule type="expression" priority="74" dxfId="1" stopIfTrue="1">
      <formula>J20="o"</formula>
    </cfRule>
    <cfRule type="expression" priority="75" dxfId="2" stopIfTrue="1">
      <formula>J20="r"</formula>
    </cfRule>
  </conditionalFormatting>
  <conditionalFormatting sqref="I21">
    <cfRule type="expression" priority="76" dxfId="0" stopIfTrue="1">
      <formula>J21="x"</formula>
    </cfRule>
  </conditionalFormatting>
  <conditionalFormatting sqref="I21">
    <cfRule type="expression" priority="77" dxfId="1" stopIfTrue="1">
      <formula>J21="o"</formula>
    </cfRule>
    <cfRule type="expression" priority="78" dxfId="2" stopIfTrue="1">
      <formula>J21="r"</formula>
    </cfRule>
  </conditionalFormatting>
  <conditionalFormatting sqref="I22 I42">
    <cfRule type="expression" priority="79" dxfId="0" stopIfTrue="1">
      <formula>J22="x"</formula>
    </cfRule>
  </conditionalFormatting>
  <conditionalFormatting sqref="I22 I42">
    <cfRule type="expression" priority="80" dxfId="1" stopIfTrue="1">
      <formula>J22="o"</formula>
    </cfRule>
    <cfRule type="expression" priority="81" dxfId="2" stopIfTrue="1">
      <formula>J22="r"</formula>
    </cfRule>
  </conditionalFormatting>
  <conditionalFormatting sqref="I23 I46">
    <cfRule type="expression" priority="82" dxfId="0" stopIfTrue="1">
      <formula>J23="x"</formula>
    </cfRule>
  </conditionalFormatting>
  <conditionalFormatting sqref="I23 I46">
    <cfRule type="expression" priority="83" dxfId="1" stopIfTrue="1">
      <formula>J23="o"</formula>
    </cfRule>
    <cfRule type="expression" priority="84" dxfId="2" stopIfTrue="1">
      <formula>J23="r"</formula>
    </cfRule>
  </conditionalFormatting>
  <conditionalFormatting sqref="I24 I43">
    <cfRule type="expression" priority="85" dxfId="0" stopIfTrue="1">
      <formula>J24="x"</formula>
    </cfRule>
  </conditionalFormatting>
  <conditionalFormatting sqref="I24 I43">
    <cfRule type="expression" priority="86" dxfId="1" stopIfTrue="1">
      <formula>J24="o"</formula>
    </cfRule>
    <cfRule type="expression" priority="87" dxfId="2" stopIfTrue="1">
      <formula>J24="r"</formula>
    </cfRule>
  </conditionalFormatting>
  <conditionalFormatting sqref="I25">
    <cfRule type="expression" priority="88" dxfId="0" stopIfTrue="1">
      <formula>J25="x"</formula>
    </cfRule>
  </conditionalFormatting>
  <conditionalFormatting sqref="I25">
    <cfRule type="expression" priority="89" dxfId="1" stopIfTrue="1">
      <formula>J25="o"</formula>
    </cfRule>
    <cfRule type="expression" priority="90" dxfId="2" stopIfTrue="1">
      <formula>J25="r"</formula>
    </cfRule>
  </conditionalFormatting>
  <conditionalFormatting sqref="I44 I48">
    <cfRule type="expression" priority="91" dxfId="0" stopIfTrue="1">
      <formula>J44="x"</formula>
    </cfRule>
  </conditionalFormatting>
  <conditionalFormatting sqref="I44 I48">
    <cfRule type="expression" priority="92" dxfId="1" stopIfTrue="1">
      <formula>J44="o"</formula>
    </cfRule>
    <cfRule type="expression" priority="93" dxfId="2" stopIfTrue="1">
      <formula>J44="r"</formula>
    </cfRule>
  </conditionalFormatting>
  <conditionalFormatting sqref="I45">
    <cfRule type="expression" priority="94" dxfId="0" stopIfTrue="1">
      <formula>J45="x"</formula>
    </cfRule>
  </conditionalFormatting>
  <conditionalFormatting sqref="I45">
    <cfRule type="expression" priority="95" dxfId="1" stopIfTrue="1">
      <formula>J45="o"</formula>
    </cfRule>
    <cfRule type="expression" priority="96" dxfId="2" stopIfTrue="1">
      <formula>J45="r"</formula>
    </cfRule>
  </conditionalFormatting>
  <conditionalFormatting sqref="I47">
    <cfRule type="expression" priority="97" dxfId="0" stopIfTrue="1">
      <formula>J47="x"</formula>
    </cfRule>
  </conditionalFormatting>
  <conditionalFormatting sqref="I47">
    <cfRule type="expression" priority="98" dxfId="1" stopIfTrue="1">
      <formula>J47="o"</formula>
    </cfRule>
    <cfRule type="expression" priority="99" dxfId="2" stopIfTrue="1">
      <formula>J47="r"</formula>
    </cfRule>
  </conditionalFormatting>
  <conditionalFormatting sqref="I49:I51">
    <cfRule type="expression" priority="100" dxfId="0" stopIfTrue="1">
      <formula>J49="x"</formula>
    </cfRule>
  </conditionalFormatting>
  <conditionalFormatting sqref="I49:I51">
    <cfRule type="expression" priority="101" dxfId="1" stopIfTrue="1">
      <formula>J49="o"</formula>
    </cfRule>
    <cfRule type="expression" priority="102" dxfId="2" stopIfTrue="1">
      <formula>J49="r"</formula>
    </cfRule>
  </conditionalFormatting>
  <conditionalFormatting sqref="K10:K15">
    <cfRule type="expression" priority="103" dxfId="0" stopIfTrue="1">
      <formula>L10="x"</formula>
    </cfRule>
  </conditionalFormatting>
  <conditionalFormatting sqref="K10:K15">
    <cfRule type="expression" priority="104" dxfId="1" stopIfTrue="1">
      <formula>L10="o"</formula>
    </cfRule>
    <cfRule type="expression" priority="105" dxfId="2" stopIfTrue="1">
      <formula>L10="r"</formula>
    </cfRule>
  </conditionalFormatting>
  <conditionalFormatting sqref="K16">
    <cfRule type="expression" priority="106" dxfId="0" stopIfTrue="1">
      <formula>L16="x"</formula>
    </cfRule>
  </conditionalFormatting>
  <conditionalFormatting sqref="K16">
    <cfRule type="expression" priority="107" dxfId="1" stopIfTrue="1">
      <formula>L16="o"</formula>
    </cfRule>
    <cfRule type="expression" priority="108" dxfId="2" stopIfTrue="1">
      <formula>L16="r"</formula>
    </cfRule>
  </conditionalFormatting>
  <conditionalFormatting sqref="K17 K39">
    <cfRule type="expression" priority="109" dxfId="0" stopIfTrue="1">
      <formula>L17="x"</formula>
    </cfRule>
  </conditionalFormatting>
  <conditionalFormatting sqref="K17 K39">
    <cfRule type="expression" priority="110" dxfId="1" stopIfTrue="1">
      <formula>L17="o"</formula>
    </cfRule>
    <cfRule type="expression" priority="111" dxfId="2" stopIfTrue="1">
      <formula>L17="r"</formula>
    </cfRule>
  </conditionalFormatting>
  <conditionalFormatting sqref="K18:K19 K40:K41">
    <cfRule type="expression" priority="112" dxfId="0" stopIfTrue="1">
      <formula>L18="x"</formula>
    </cfRule>
  </conditionalFormatting>
  <conditionalFormatting sqref="K18:K19 K40:K41">
    <cfRule type="expression" priority="113" dxfId="1" stopIfTrue="1">
      <formula>L18="o"</formula>
    </cfRule>
    <cfRule type="expression" priority="114" dxfId="2" stopIfTrue="1">
      <formula>L18="r"</formula>
    </cfRule>
  </conditionalFormatting>
  <conditionalFormatting sqref="K20">
    <cfRule type="expression" priority="115" dxfId="0" stopIfTrue="1">
      <formula>L20="x"</formula>
    </cfRule>
  </conditionalFormatting>
  <conditionalFormatting sqref="K20">
    <cfRule type="expression" priority="116" dxfId="1" stopIfTrue="1">
      <formula>L20="o"</formula>
    </cfRule>
    <cfRule type="expression" priority="117" dxfId="2" stopIfTrue="1">
      <formula>L20="r"</formula>
    </cfRule>
  </conditionalFormatting>
  <conditionalFormatting sqref="K21">
    <cfRule type="expression" priority="118" dxfId="0" stopIfTrue="1">
      <formula>L21="x"</formula>
    </cfRule>
  </conditionalFormatting>
  <conditionalFormatting sqref="K21">
    <cfRule type="expression" priority="119" dxfId="1" stopIfTrue="1">
      <formula>L21="o"</formula>
    </cfRule>
    <cfRule type="expression" priority="120" dxfId="2" stopIfTrue="1">
      <formula>L21="r"</formula>
    </cfRule>
  </conditionalFormatting>
  <conditionalFormatting sqref="K22 K42">
    <cfRule type="expression" priority="121" dxfId="0" stopIfTrue="1">
      <formula>L22="x"</formula>
    </cfRule>
  </conditionalFormatting>
  <conditionalFormatting sqref="K22 K42">
    <cfRule type="expression" priority="122" dxfId="1" stopIfTrue="1">
      <formula>L22="o"</formula>
    </cfRule>
    <cfRule type="expression" priority="123" dxfId="2" stopIfTrue="1">
      <formula>L22="r"</formula>
    </cfRule>
  </conditionalFormatting>
  <conditionalFormatting sqref="K23 K46">
    <cfRule type="expression" priority="124" dxfId="0" stopIfTrue="1">
      <formula>L23="x"</formula>
    </cfRule>
  </conditionalFormatting>
  <conditionalFormatting sqref="K23 K46">
    <cfRule type="expression" priority="125" dxfId="1" stopIfTrue="1">
      <formula>L23="o"</formula>
    </cfRule>
    <cfRule type="expression" priority="126" dxfId="2" stopIfTrue="1">
      <formula>L23="r"</formula>
    </cfRule>
  </conditionalFormatting>
  <conditionalFormatting sqref="K24 K43">
    <cfRule type="expression" priority="127" dxfId="0" stopIfTrue="1">
      <formula>L24="x"</formula>
    </cfRule>
  </conditionalFormatting>
  <conditionalFormatting sqref="K24 K43">
    <cfRule type="expression" priority="128" dxfId="1" stopIfTrue="1">
      <formula>L24="o"</formula>
    </cfRule>
    <cfRule type="expression" priority="129" dxfId="2" stopIfTrue="1">
      <formula>L24="r"</formula>
    </cfRule>
  </conditionalFormatting>
  <conditionalFormatting sqref="K25">
    <cfRule type="expression" priority="130" dxfId="0" stopIfTrue="1">
      <formula>L25="x"</formula>
    </cfRule>
  </conditionalFormatting>
  <conditionalFormatting sqref="K25">
    <cfRule type="expression" priority="131" dxfId="1" stopIfTrue="1">
      <formula>L25="o"</formula>
    </cfRule>
    <cfRule type="expression" priority="132" dxfId="2" stopIfTrue="1">
      <formula>L25="r"</formula>
    </cfRule>
  </conditionalFormatting>
  <conditionalFormatting sqref="K44 K48">
    <cfRule type="expression" priority="133" dxfId="0" stopIfTrue="1">
      <formula>L44="x"</formula>
    </cfRule>
  </conditionalFormatting>
  <conditionalFormatting sqref="K44 K48">
    <cfRule type="expression" priority="134" dxfId="1" stopIfTrue="1">
      <formula>L44="o"</formula>
    </cfRule>
    <cfRule type="expression" priority="135" dxfId="2" stopIfTrue="1">
      <formula>L44="r"</formula>
    </cfRule>
  </conditionalFormatting>
  <conditionalFormatting sqref="K45">
    <cfRule type="expression" priority="136" dxfId="0" stopIfTrue="1">
      <formula>L45="x"</formula>
    </cfRule>
  </conditionalFormatting>
  <conditionalFormatting sqref="K45">
    <cfRule type="expression" priority="137" dxfId="1" stopIfTrue="1">
      <formula>L45="o"</formula>
    </cfRule>
    <cfRule type="expression" priority="138" dxfId="2" stopIfTrue="1">
      <formula>L45="r"</formula>
    </cfRule>
  </conditionalFormatting>
  <conditionalFormatting sqref="K47">
    <cfRule type="expression" priority="139" dxfId="0" stopIfTrue="1">
      <formula>L47="x"</formula>
    </cfRule>
  </conditionalFormatting>
  <conditionalFormatting sqref="K47">
    <cfRule type="expression" priority="140" dxfId="1" stopIfTrue="1">
      <formula>L47="o"</formula>
    </cfRule>
    <cfRule type="expression" priority="141" dxfId="2" stopIfTrue="1">
      <formula>L47="r"</formula>
    </cfRule>
  </conditionalFormatting>
  <conditionalFormatting sqref="K49:K51">
    <cfRule type="expression" priority="142" dxfId="0" stopIfTrue="1">
      <formula>L49="x"</formula>
    </cfRule>
  </conditionalFormatting>
  <conditionalFormatting sqref="K49:K51">
    <cfRule type="expression" priority="143" dxfId="1" stopIfTrue="1">
      <formula>L49="o"</formula>
    </cfRule>
    <cfRule type="expression" priority="144" dxfId="2" stopIfTrue="1">
      <formula>L49="r"</formula>
    </cfRule>
  </conditionalFormatting>
  <conditionalFormatting sqref="M10:M15">
    <cfRule type="expression" priority="145" dxfId="0" stopIfTrue="1">
      <formula>N10="x"</formula>
    </cfRule>
  </conditionalFormatting>
  <conditionalFormatting sqref="M10:M15">
    <cfRule type="expression" priority="146" dxfId="1" stopIfTrue="1">
      <formula>N10="o"</formula>
    </cfRule>
    <cfRule type="expression" priority="147" dxfId="2" stopIfTrue="1">
      <formula>N10="r"</formula>
    </cfRule>
  </conditionalFormatting>
  <conditionalFormatting sqref="M16">
    <cfRule type="expression" priority="148" dxfId="0" stopIfTrue="1">
      <formula>N16="x"</formula>
    </cfRule>
  </conditionalFormatting>
  <conditionalFormatting sqref="M16">
    <cfRule type="expression" priority="149" dxfId="1" stopIfTrue="1">
      <formula>N16="o"</formula>
    </cfRule>
    <cfRule type="expression" priority="150" dxfId="2" stopIfTrue="1">
      <formula>N16="r"</formula>
    </cfRule>
  </conditionalFormatting>
  <conditionalFormatting sqref="M17 M39">
    <cfRule type="expression" priority="151" dxfId="0" stopIfTrue="1">
      <formula>N17="x"</formula>
    </cfRule>
  </conditionalFormatting>
  <conditionalFormatting sqref="M17 M39">
    <cfRule type="expression" priority="152" dxfId="1" stopIfTrue="1">
      <formula>N17="o"</formula>
    </cfRule>
    <cfRule type="expression" priority="153" dxfId="2" stopIfTrue="1">
      <formula>N17="r"</formula>
    </cfRule>
  </conditionalFormatting>
  <conditionalFormatting sqref="M18:M19 M40:M41">
    <cfRule type="expression" priority="154" dxfId="0" stopIfTrue="1">
      <formula>N18="x"</formula>
    </cfRule>
  </conditionalFormatting>
  <conditionalFormatting sqref="M18:M19 M40:M41">
    <cfRule type="expression" priority="155" dxfId="1" stopIfTrue="1">
      <formula>N18="o"</formula>
    </cfRule>
    <cfRule type="expression" priority="156" dxfId="2" stopIfTrue="1">
      <formula>N18="r"</formula>
    </cfRule>
  </conditionalFormatting>
  <conditionalFormatting sqref="M20">
    <cfRule type="expression" priority="157" dxfId="0" stopIfTrue="1">
      <formula>N20="x"</formula>
    </cfRule>
  </conditionalFormatting>
  <conditionalFormatting sqref="M20">
    <cfRule type="expression" priority="158" dxfId="1" stopIfTrue="1">
      <formula>N20="o"</formula>
    </cfRule>
    <cfRule type="expression" priority="159" dxfId="2" stopIfTrue="1">
      <formula>N20="r"</formula>
    </cfRule>
  </conditionalFormatting>
  <conditionalFormatting sqref="M21">
    <cfRule type="expression" priority="160" dxfId="0" stopIfTrue="1">
      <formula>N21="x"</formula>
    </cfRule>
  </conditionalFormatting>
  <conditionalFormatting sqref="M21">
    <cfRule type="expression" priority="161" dxfId="1" stopIfTrue="1">
      <formula>N21="o"</formula>
    </cfRule>
    <cfRule type="expression" priority="162" dxfId="2" stopIfTrue="1">
      <formula>N21="r"</formula>
    </cfRule>
  </conditionalFormatting>
  <conditionalFormatting sqref="M22 M42">
    <cfRule type="expression" priority="163" dxfId="0" stopIfTrue="1">
      <formula>N22="x"</formula>
    </cfRule>
  </conditionalFormatting>
  <conditionalFormatting sqref="M22 M42">
    <cfRule type="expression" priority="164" dxfId="1" stopIfTrue="1">
      <formula>N22="o"</formula>
    </cfRule>
    <cfRule type="expression" priority="165" dxfId="2" stopIfTrue="1">
      <formula>N22="r"</formula>
    </cfRule>
  </conditionalFormatting>
  <conditionalFormatting sqref="M23 M46">
    <cfRule type="expression" priority="166" dxfId="0" stopIfTrue="1">
      <formula>N23="x"</formula>
    </cfRule>
  </conditionalFormatting>
  <conditionalFormatting sqref="M23 M46">
    <cfRule type="expression" priority="167" dxfId="1" stopIfTrue="1">
      <formula>N23="o"</formula>
    </cfRule>
    <cfRule type="expression" priority="168" dxfId="2" stopIfTrue="1">
      <formula>N23="r"</formula>
    </cfRule>
  </conditionalFormatting>
  <conditionalFormatting sqref="M24 M43">
    <cfRule type="expression" priority="169" dxfId="0" stopIfTrue="1">
      <formula>N24="x"</formula>
    </cfRule>
  </conditionalFormatting>
  <conditionalFormatting sqref="M24 M43">
    <cfRule type="expression" priority="170" dxfId="1" stopIfTrue="1">
      <formula>N24="o"</formula>
    </cfRule>
    <cfRule type="expression" priority="171" dxfId="2" stopIfTrue="1">
      <formula>N24="r"</formula>
    </cfRule>
  </conditionalFormatting>
  <conditionalFormatting sqref="M25">
    <cfRule type="expression" priority="172" dxfId="0" stopIfTrue="1">
      <formula>N25="x"</formula>
    </cfRule>
  </conditionalFormatting>
  <conditionalFormatting sqref="M25">
    <cfRule type="expression" priority="173" dxfId="1" stopIfTrue="1">
      <formula>N25="o"</formula>
    </cfRule>
    <cfRule type="expression" priority="174" dxfId="2" stopIfTrue="1">
      <formula>N25="r"</formula>
    </cfRule>
  </conditionalFormatting>
  <conditionalFormatting sqref="M44 M48">
    <cfRule type="expression" priority="175" dxfId="0" stopIfTrue="1">
      <formula>N44="x"</formula>
    </cfRule>
  </conditionalFormatting>
  <conditionalFormatting sqref="M44 M48">
    <cfRule type="expression" priority="176" dxfId="1" stopIfTrue="1">
      <formula>N44="o"</formula>
    </cfRule>
    <cfRule type="expression" priority="177" dxfId="2" stopIfTrue="1">
      <formula>N44="r"</formula>
    </cfRule>
  </conditionalFormatting>
  <conditionalFormatting sqref="M45">
    <cfRule type="expression" priority="178" dxfId="0" stopIfTrue="1">
      <formula>N45="x"</formula>
    </cfRule>
  </conditionalFormatting>
  <conditionalFormatting sqref="M45">
    <cfRule type="expression" priority="179" dxfId="1" stopIfTrue="1">
      <formula>N45="o"</formula>
    </cfRule>
    <cfRule type="expression" priority="180" dxfId="2" stopIfTrue="1">
      <formula>N45="r"</formula>
    </cfRule>
  </conditionalFormatting>
  <conditionalFormatting sqref="M47">
    <cfRule type="expression" priority="181" dxfId="0" stopIfTrue="1">
      <formula>N47="x"</formula>
    </cfRule>
  </conditionalFormatting>
  <conditionalFormatting sqref="M47">
    <cfRule type="expression" priority="182" dxfId="1" stopIfTrue="1">
      <formula>N47="o"</formula>
    </cfRule>
    <cfRule type="expression" priority="183" dxfId="2" stopIfTrue="1">
      <formula>N47="r"</formula>
    </cfRule>
  </conditionalFormatting>
  <conditionalFormatting sqref="M49:M51">
    <cfRule type="expression" priority="184" dxfId="0" stopIfTrue="1">
      <formula>N49="x"</formula>
    </cfRule>
  </conditionalFormatting>
  <conditionalFormatting sqref="M49:M51">
    <cfRule type="expression" priority="185" dxfId="1" stopIfTrue="1">
      <formula>N49="o"</formula>
    </cfRule>
    <cfRule type="expression" priority="186" dxfId="2" stopIfTrue="1">
      <formula>N49="r"</formula>
    </cfRule>
  </conditionalFormatting>
  <conditionalFormatting sqref="O10:O15">
    <cfRule type="expression" priority="187" dxfId="0" stopIfTrue="1">
      <formula>P10="x"</formula>
    </cfRule>
  </conditionalFormatting>
  <conditionalFormatting sqref="O10:O15">
    <cfRule type="expression" priority="188" dxfId="1" stopIfTrue="1">
      <formula>P10="o"</formula>
    </cfRule>
    <cfRule type="expression" priority="189" dxfId="2" stopIfTrue="1">
      <formula>P10="r"</formula>
    </cfRule>
  </conditionalFormatting>
  <conditionalFormatting sqref="O16">
    <cfRule type="expression" priority="190" dxfId="0" stopIfTrue="1">
      <formula>P16="x"</formula>
    </cfRule>
  </conditionalFormatting>
  <conditionalFormatting sqref="O16">
    <cfRule type="expression" priority="191" dxfId="1" stopIfTrue="1">
      <formula>P16="o"</formula>
    </cfRule>
    <cfRule type="expression" priority="192" dxfId="2" stopIfTrue="1">
      <formula>P16="r"</formula>
    </cfRule>
  </conditionalFormatting>
  <conditionalFormatting sqref="O17 O39">
    <cfRule type="expression" priority="193" dxfId="0" stopIfTrue="1">
      <formula>P17="x"</formula>
    </cfRule>
  </conditionalFormatting>
  <conditionalFormatting sqref="O17 O39">
    <cfRule type="expression" priority="194" dxfId="1" stopIfTrue="1">
      <formula>P17="o"</formula>
    </cfRule>
    <cfRule type="expression" priority="195" dxfId="2" stopIfTrue="1">
      <formula>P17="r"</formula>
    </cfRule>
  </conditionalFormatting>
  <conditionalFormatting sqref="O18:O19 O40:O41">
    <cfRule type="expression" priority="196" dxfId="0" stopIfTrue="1">
      <formula>P18="x"</formula>
    </cfRule>
  </conditionalFormatting>
  <conditionalFormatting sqref="O18:O19 O40:O41">
    <cfRule type="expression" priority="197" dxfId="1" stopIfTrue="1">
      <formula>P18="o"</formula>
    </cfRule>
    <cfRule type="expression" priority="198" dxfId="2" stopIfTrue="1">
      <formula>P18="r"</formula>
    </cfRule>
  </conditionalFormatting>
  <conditionalFormatting sqref="O20">
    <cfRule type="expression" priority="199" dxfId="0" stopIfTrue="1">
      <formula>P20="x"</formula>
    </cfRule>
  </conditionalFormatting>
  <conditionalFormatting sqref="O20">
    <cfRule type="expression" priority="200" dxfId="1" stopIfTrue="1">
      <formula>P20="o"</formula>
    </cfRule>
    <cfRule type="expression" priority="201" dxfId="2" stopIfTrue="1">
      <formula>P20="r"</formula>
    </cfRule>
  </conditionalFormatting>
  <conditionalFormatting sqref="O21">
    <cfRule type="expression" priority="202" dxfId="0" stopIfTrue="1">
      <formula>P21="x"</formula>
    </cfRule>
  </conditionalFormatting>
  <conditionalFormatting sqref="O21">
    <cfRule type="expression" priority="203" dxfId="1" stopIfTrue="1">
      <formula>P21="o"</formula>
    </cfRule>
    <cfRule type="expression" priority="204" dxfId="2" stopIfTrue="1">
      <formula>P21="r"</formula>
    </cfRule>
  </conditionalFormatting>
  <conditionalFormatting sqref="O22 O42">
    <cfRule type="expression" priority="205" dxfId="0" stopIfTrue="1">
      <formula>P22="x"</formula>
    </cfRule>
  </conditionalFormatting>
  <conditionalFormatting sqref="O22 O42">
    <cfRule type="expression" priority="206" dxfId="1" stopIfTrue="1">
      <formula>P22="o"</formula>
    </cfRule>
    <cfRule type="expression" priority="207" dxfId="2" stopIfTrue="1">
      <formula>P22="r"</formula>
    </cfRule>
  </conditionalFormatting>
  <conditionalFormatting sqref="O23 O46">
    <cfRule type="expression" priority="208" dxfId="0" stopIfTrue="1">
      <formula>P23="x"</formula>
    </cfRule>
  </conditionalFormatting>
  <conditionalFormatting sqref="O23 O46">
    <cfRule type="expression" priority="209" dxfId="1" stopIfTrue="1">
      <formula>P23="o"</formula>
    </cfRule>
    <cfRule type="expression" priority="210" dxfId="2" stopIfTrue="1">
      <formula>P23="r"</formula>
    </cfRule>
  </conditionalFormatting>
  <conditionalFormatting sqref="O24 O43">
    <cfRule type="expression" priority="211" dxfId="0" stopIfTrue="1">
      <formula>P24="x"</formula>
    </cfRule>
  </conditionalFormatting>
  <conditionalFormatting sqref="O24 O43">
    <cfRule type="expression" priority="212" dxfId="1" stopIfTrue="1">
      <formula>P24="o"</formula>
    </cfRule>
    <cfRule type="expression" priority="213" dxfId="2" stopIfTrue="1">
      <formula>P24="r"</formula>
    </cfRule>
  </conditionalFormatting>
  <conditionalFormatting sqref="O25">
    <cfRule type="expression" priority="214" dxfId="0" stopIfTrue="1">
      <formula>P25="x"</formula>
    </cfRule>
  </conditionalFormatting>
  <conditionalFormatting sqref="O25">
    <cfRule type="expression" priority="215" dxfId="1" stopIfTrue="1">
      <formula>P25="o"</formula>
    </cfRule>
    <cfRule type="expression" priority="216" dxfId="2" stopIfTrue="1">
      <formula>P25="r"</formula>
    </cfRule>
  </conditionalFormatting>
  <conditionalFormatting sqref="O44 O48">
    <cfRule type="expression" priority="217" dxfId="0" stopIfTrue="1">
      <formula>P44="x"</formula>
    </cfRule>
  </conditionalFormatting>
  <conditionalFormatting sqref="O44 O48">
    <cfRule type="expression" priority="218" dxfId="1" stopIfTrue="1">
      <formula>P44="o"</formula>
    </cfRule>
    <cfRule type="expression" priority="219" dxfId="2" stopIfTrue="1">
      <formula>P44="r"</formula>
    </cfRule>
  </conditionalFormatting>
  <conditionalFormatting sqref="O45">
    <cfRule type="expression" priority="220" dxfId="0" stopIfTrue="1">
      <formula>P45="x"</formula>
    </cfRule>
  </conditionalFormatting>
  <conditionalFormatting sqref="O45">
    <cfRule type="expression" priority="221" dxfId="1" stopIfTrue="1">
      <formula>P45="o"</formula>
    </cfRule>
    <cfRule type="expression" priority="222" dxfId="2" stopIfTrue="1">
      <formula>P45="r"</formula>
    </cfRule>
  </conditionalFormatting>
  <conditionalFormatting sqref="O47">
    <cfRule type="expression" priority="223" dxfId="0" stopIfTrue="1">
      <formula>P47="x"</formula>
    </cfRule>
  </conditionalFormatting>
  <conditionalFormatting sqref="O47">
    <cfRule type="expression" priority="224" dxfId="1" stopIfTrue="1">
      <formula>P47="o"</formula>
    </cfRule>
    <cfRule type="expression" priority="225" dxfId="2" stopIfTrue="1">
      <formula>P47="r"</formula>
    </cfRule>
  </conditionalFormatting>
  <conditionalFormatting sqref="O49:O51">
    <cfRule type="expression" priority="226" dxfId="0" stopIfTrue="1">
      <formula>P49="x"</formula>
    </cfRule>
  </conditionalFormatting>
  <conditionalFormatting sqref="O49:O51">
    <cfRule type="expression" priority="227" dxfId="1" stopIfTrue="1">
      <formula>P49="o"</formula>
    </cfRule>
    <cfRule type="expression" priority="228" dxfId="2" stopIfTrue="1">
      <formula>P49="r"</formula>
    </cfRule>
  </conditionalFormatting>
  <conditionalFormatting sqref="Q10:Q15">
    <cfRule type="expression" priority="229" dxfId="0" stopIfTrue="1">
      <formula>R10="x"</formula>
    </cfRule>
  </conditionalFormatting>
  <conditionalFormatting sqref="Q10:Q15">
    <cfRule type="expression" priority="230" dxfId="1" stopIfTrue="1">
      <formula>R10="o"</formula>
    </cfRule>
    <cfRule type="expression" priority="231" dxfId="2" stopIfTrue="1">
      <formula>R10="r"</formula>
    </cfRule>
  </conditionalFormatting>
  <conditionalFormatting sqref="Q16">
    <cfRule type="expression" priority="232" dxfId="0" stopIfTrue="1">
      <formula>R16="x"</formula>
    </cfRule>
  </conditionalFormatting>
  <conditionalFormatting sqref="Q16">
    <cfRule type="expression" priority="233" dxfId="1" stopIfTrue="1">
      <formula>R16="o"</formula>
    </cfRule>
    <cfRule type="expression" priority="234" dxfId="2" stopIfTrue="1">
      <formula>R16="r"</formula>
    </cfRule>
  </conditionalFormatting>
  <conditionalFormatting sqref="Q17 Q39">
    <cfRule type="expression" priority="235" dxfId="0" stopIfTrue="1">
      <formula>R17="x"</formula>
    </cfRule>
  </conditionalFormatting>
  <conditionalFormatting sqref="Q17 Q39">
    <cfRule type="expression" priority="236" dxfId="1" stopIfTrue="1">
      <formula>R17="o"</formula>
    </cfRule>
    <cfRule type="expression" priority="237" dxfId="2" stopIfTrue="1">
      <formula>R17="r"</formula>
    </cfRule>
  </conditionalFormatting>
  <conditionalFormatting sqref="Q18:Q19 Q40:Q41">
    <cfRule type="expression" priority="238" dxfId="0" stopIfTrue="1">
      <formula>R18="x"</formula>
    </cfRule>
  </conditionalFormatting>
  <conditionalFormatting sqref="Q18:Q19 Q40:Q41">
    <cfRule type="expression" priority="239" dxfId="1" stopIfTrue="1">
      <formula>R18="o"</formula>
    </cfRule>
    <cfRule type="expression" priority="240" dxfId="2" stopIfTrue="1">
      <formula>R18="r"</formula>
    </cfRule>
  </conditionalFormatting>
  <conditionalFormatting sqref="Q20">
    <cfRule type="expression" priority="241" dxfId="0" stopIfTrue="1">
      <formula>R20="x"</formula>
    </cfRule>
  </conditionalFormatting>
  <conditionalFormatting sqref="Q20">
    <cfRule type="expression" priority="242" dxfId="1" stopIfTrue="1">
      <formula>R20="o"</formula>
    </cfRule>
    <cfRule type="expression" priority="243" dxfId="2" stopIfTrue="1">
      <formula>R20="r"</formula>
    </cfRule>
  </conditionalFormatting>
  <conditionalFormatting sqref="Q21">
    <cfRule type="expression" priority="244" dxfId="0" stopIfTrue="1">
      <formula>R21="x"</formula>
    </cfRule>
  </conditionalFormatting>
  <conditionalFormatting sqref="Q21">
    <cfRule type="expression" priority="245" dxfId="1" stopIfTrue="1">
      <formula>R21="o"</formula>
    </cfRule>
    <cfRule type="expression" priority="246" dxfId="2" stopIfTrue="1">
      <formula>R21="r"</formula>
    </cfRule>
  </conditionalFormatting>
  <conditionalFormatting sqref="Q22 Q42">
    <cfRule type="expression" priority="247" dxfId="0" stopIfTrue="1">
      <formula>R22="x"</formula>
    </cfRule>
  </conditionalFormatting>
  <conditionalFormatting sqref="Q22 Q42">
    <cfRule type="expression" priority="248" dxfId="1" stopIfTrue="1">
      <formula>R22="o"</formula>
    </cfRule>
    <cfRule type="expression" priority="249" dxfId="2" stopIfTrue="1">
      <formula>R22="r"</formula>
    </cfRule>
  </conditionalFormatting>
  <conditionalFormatting sqref="Q23 Q46">
    <cfRule type="expression" priority="250" dxfId="0" stopIfTrue="1">
      <formula>R23="x"</formula>
    </cfRule>
  </conditionalFormatting>
  <conditionalFormatting sqref="Q23 Q46">
    <cfRule type="expression" priority="251" dxfId="1" stopIfTrue="1">
      <formula>R23="o"</formula>
    </cfRule>
    <cfRule type="expression" priority="252" dxfId="2" stopIfTrue="1">
      <formula>R23="r"</formula>
    </cfRule>
  </conditionalFormatting>
  <conditionalFormatting sqref="Q24 Q43">
    <cfRule type="expression" priority="253" dxfId="0" stopIfTrue="1">
      <formula>R24="x"</formula>
    </cfRule>
  </conditionalFormatting>
  <conditionalFormatting sqref="Q24 Q43">
    <cfRule type="expression" priority="254" dxfId="1" stopIfTrue="1">
      <formula>R24="o"</formula>
    </cfRule>
    <cfRule type="expression" priority="255" dxfId="2" stopIfTrue="1">
      <formula>R24="r"</formula>
    </cfRule>
  </conditionalFormatting>
  <conditionalFormatting sqref="Q25">
    <cfRule type="expression" priority="256" dxfId="0" stopIfTrue="1">
      <formula>R25="x"</formula>
    </cfRule>
  </conditionalFormatting>
  <conditionalFormatting sqref="Q25">
    <cfRule type="expression" priority="257" dxfId="1" stopIfTrue="1">
      <formula>R25="o"</formula>
    </cfRule>
    <cfRule type="expression" priority="258" dxfId="2" stopIfTrue="1">
      <formula>R25="r"</formula>
    </cfRule>
  </conditionalFormatting>
  <conditionalFormatting sqref="Q44 Q48">
    <cfRule type="expression" priority="259" dxfId="0" stopIfTrue="1">
      <formula>R44="x"</formula>
    </cfRule>
  </conditionalFormatting>
  <conditionalFormatting sqref="Q44 Q48">
    <cfRule type="expression" priority="260" dxfId="1" stopIfTrue="1">
      <formula>R44="o"</formula>
    </cfRule>
    <cfRule type="expression" priority="261" dxfId="2" stopIfTrue="1">
      <formula>R44="r"</formula>
    </cfRule>
  </conditionalFormatting>
  <conditionalFormatting sqref="Q45">
    <cfRule type="expression" priority="262" dxfId="0" stopIfTrue="1">
      <formula>R45="x"</formula>
    </cfRule>
  </conditionalFormatting>
  <conditionalFormatting sqref="Q45">
    <cfRule type="expression" priority="263" dxfId="1" stopIfTrue="1">
      <formula>R45="o"</formula>
    </cfRule>
    <cfRule type="expression" priority="264" dxfId="2" stopIfTrue="1">
      <formula>R45="r"</formula>
    </cfRule>
  </conditionalFormatting>
  <conditionalFormatting sqref="Q47">
    <cfRule type="expression" priority="265" dxfId="0" stopIfTrue="1">
      <formula>R47="x"</formula>
    </cfRule>
  </conditionalFormatting>
  <conditionalFormatting sqref="Q47">
    <cfRule type="expression" priority="266" dxfId="1" stopIfTrue="1">
      <formula>R47="o"</formula>
    </cfRule>
    <cfRule type="expression" priority="267" dxfId="2" stopIfTrue="1">
      <formula>R47="r"</formula>
    </cfRule>
  </conditionalFormatting>
  <conditionalFormatting sqref="Q49:Q51">
    <cfRule type="expression" priority="268" dxfId="0" stopIfTrue="1">
      <formula>R49="x"</formula>
    </cfRule>
  </conditionalFormatting>
  <conditionalFormatting sqref="Q49:Q51">
    <cfRule type="expression" priority="269" dxfId="1" stopIfTrue="1">
      <formula>R49="o"</formula>
    </cfRule>
    <cfRule type="expression" priority="270" dxfId="2" stopIfTrue="1">
      <formula>R49="r"</formula>
    </cfRule>
  </conditionalFormatting>
  <conditionalFormatting sqref="G93 G90">
    <cfRule type="expression" priority="271" dxfId="0" stopIfTrue="1">
      <formula>H90="x"</formula>
    </cfRule>
  </conditionalFormatting>
  <conditionalFormatting sqref="G93 G90">
    <cfRule type="expression" priority="272" dxfId="1" stopIfTrue="1">
      <formula>H90="o"</formula>
    </cfRule>
    <cfRule type="expression" priority="273" dxfId="2" stopIfTrue="1">
      <formula>H90="r"</formula>
    </cfRule>
  </conditionalFormatting>
  <conditionalFormatting sqref="G54 G116:G117">
    <cfRule type="expression" priority="274" dxfId="0" stopIfTrue="1">
      <formula>H54="x"</formula>
    </cfRule>
  </conditionalFormatting>
  <conditionalFormatting sqref="G54 G116:G117">
    <cfRule type="expression" priority="275" dxfId="1" stopIfTrue="1">
      <formula>H54="o"</formula>
    </cfRule>
    <cfRule type="expression" priority="276" dxfId="2" stopIfTrue="1">
      <formula>H54="r"</formula>
    </cfRule>
  </conditionalFormatting>
  <conditionalFormatting sqref="I93 I90">
    <cfRule type="expression" priority="277" dxfId="0" stopIfTrue="1">
      <formula>J90="x"</formula>
    </cfRule>
  </conditionalFormatting>
  <conditionalFormatting sqref="I93 I90">
    <cfRule type="expression" priority="278" dxfId="1" stopIfTrue="1">
      <formula>J90="o"</formula>
    </cfRule>
    <cfRule type="expression" priority="279" dxfId="2" stopIfTrue="1">
      <formula>J90="r"</formula>
    </cfRule>
  </conditionalFormatting>
  <conditionalFormatting sqref="I54 I116:I117">
    <cfRule type="expression" priority="280" dxfId="0" stopIfTrue="1">
      <formula>J54="x"</formula>
    </cfRule>
  </conditionalFormatting>
  <conditionalFormatting sqref="I54 I116:I117">
    <cfRule type="expression" priority="281" dxfId="1" stopIfTrue="1">
      <formula>J54="o"</formula>
    </cfRule>
    <cfRule type="expression" priority="282" dxfId="2" stopIfTrue="1">
      <formula>J54="r"</formula>
    </cfRule>
  </conditionalFormatting>
  <conditionalFormatting sqref="K93 K90">
    <cfRule type="expression" priority="283" dxfId="0" stopIfTrue="1">
      <formula>L90="x"</formula>
    </cfRule>
  </conditionalFormatting>
  <conditionalFormatting sqref="K93 K90">
    <cfRule type="expression" priority="284" dxfId="1" stopIfTrue="1">
      <formula>L90="o"</formula>
    </cfRule>
    <cfRule type="expression" priority="285" dxfId="2" stopIfTrue="1">
      <formula>L90="r"</formula>
    </cfRule>
  </conditionalFormatting>
  <conditionalFormatting sqref="K54 K116:K117">
    <cfRule type="expression" priority="286" dxfId="0" stopIfTrue="1">
      <formula>L54="x"</formula>
    </cfRule>
  </conditionalFormatting>
  <conditionalFormatting sqref="K54 K116:K117">
    <cfRule type="expression" priority="287" dxfId="1" stopIfTrue="1">
      <formula>L54="o"</formula>
    </cfRule>
    <cfRule type="expression" priority="288" dxfId="2" stopIfTrue="1">
      <formula>L54="r"</formula>
    </cfRule>
  </conditionalFormatting>
  <conditionalFormatting sqref="M93 M90">
    <cfRule type="expression" priority="289" dxfId="0" stopIfTrue="1">
      <formula>N90="x"</formula>
    </cfRule>
  </conditionalFormatting>
  <conditionalFormatting sqref="M93 M90">
    <cfRule type="expression" priority="290" dxfId="1" stopIfTrue="1">
      <formula>N90="o"</formula>
    </cfRule>
    <cfRule type="expression" priority="291" dxfId="2" stopIfTrue="1">
      <formula>N90="r"</formula>
    </cfRule>
  </conditionalFormatting>
  <conditionalFormatting sqref="M54 M116:M117">
    <cfRule type="expression" priority="292" dxfId="0" stopIfTrue="1">
      <formula>N54="x"</formula>
    </cfRule>
  </conditionalFormatting>
  <conditionalFormatting sqref="M54 M116:M117">
    <cfRule type="expression" priority="293" dxfId="1" stopIfTrue="1">
      <formula>N54="o"</formula>
    </cfRule>
    <cfRule type="expression" priority="294" dxfId="2" stopIfTrue="1">
      <formula>N54="r"</formula>
    </cfRule>
  </conditionalFormatting>
  <conditionalFormatting sqref="O93 O90">
    <cfRule type="expression" priority="295" dxfId="0" stopIfTrue="1">
      <formula>P90="x"</formula>
    </cfRule>
  </conditionalFormatting>
  <conditionalFormatting sqref="O93 O90">
    <cfRule type="expression" priority="296" dxfId="1" stopIfTrue="1">
      <formula>P90="o"</formula>
    </cfRule>
    <cfRule type="expression" priority="297" dxfId="2" stopIfTrue="1">
      <formula>P90="r"</formula>
    </cfRule>
  </conditionalFormatting>
  <conditionalFormatting sqref="O54 O116:O117">
    <cfRule type="expression" priority="298" dxfId="0" stopIfTrue="1">
      <formula>P54="x"</formula>
    </cfRule>
  </conditionalFormatting>
  <conditionalFormatting sqref="O54 O116:O117">
    <cfRule type="expression" priority="299" dxfId="1" stopIfTrue="1">
      <formula>P54="o"</formula>
    </cfRule>
    <cfRule type="expression" priority="300" dxfId="2" stopIfTrue="1">
      <formula>P54="r"</formula>
    </cfRule>
  </conditionalFormatting>
  <conditionalFormatting sqref="Q93 Q90">
    <cfRule type="expression" priority="301" dxfId="0" stopIfTrue="1">
      <formula>R90="x"</formula>
    </cfRule>
  </conditionalFormatting>
  <conditionalFormatting sqref="Q93 Q90">
    <cfRule type="expression" priority="302" dxfId="1" stopIfTrue="1">
      <formula>R90="o"</formula>
    </cfRule>
    <cfRule type="expression" priority="303" dxfId="2" stopIfTrue="1">
      <formula>R90="r"</formula>
    </cfRule>
  </conditionalFormatting>
  <conditionalFormatting sqref="Q54 Q116:Q117">
    <cfRule type="expression" priority="304" dxfId="0" stopIfTrue="1">
      <formula>R54="x"</formula>
    </cfRule>
  </conditionalFormatting>
  <conditionalFormatting sqref="Q54 Q116:Q117">
    <cfRule type="expression" priority="305" dxfId="1" stopIfTrue="1">
      <formula>R54="o"</formula>
    </cfRule>
    <cfRule type="expression" priority="306" dxfId="2" stopIfTrue="1">
      <formula>R54="r"</formula>
    </cfRule>
  </conditionalFormatting>
  <conditionalFormatting sqref="G179 G146 G92">
    <cfRule type="expression" priority="307" dxfId="0" stopIfTrue="1">
      <formula>H92="x"</formula>
    </cfRule>
  </conditionalFormatting>
  <conditionalFormatting sqref="G179 G146 G92">
    <cfRule type="expression" priority="308" dxfId="1" stopIfTrue="1">
      <formula>H92="o"</formula>
    </cfRule>
    <cfRule type="expression" priority="309" dxfId="2" stopIfTrue="1">
      <formula>H92="r"</formula>
    </cfRule>
  </conditionalFormatting>
  <conditionalFormatting sqref="G180 G53 G147">
    <cfRule type="expression" priority="310" dxfId="0" stopIfTrue="1">
      <formula>H53="x"</formula>
    </cfRule>
  </conditionalFormatting>
  <conditionalFormatting sqref="G180 G53 G147">
    <cfRule type="expression" priority="311" dxfId="1" stopIfTrue="1">
      <formula>H53="o"</formula>
    </cfRule>
    <cfRule type="expression" priority="312" dxfId="2" stopIfTrue="1">
      <formula>H53="r"</formula>
    </cfRule>
  </conditionalFormatting>
  <conditionalFormatting sqref="G181 G152:G153 G148:G150">
    <cfRule type="expression" priority="313" dxfId="0" stopIfTrue="1">
      <formula>H148="x"</formula>
    </cfRule>
  </conditionalFormatting>
  <conditionalFormatting sqref="G181 G152:G153 G148:G150">
    <cfRule type="expression" priority="314" dxfId="1" stopIfTrue="1">
      <formula>H148="o"</formula>
    </cfRule>
    <cfRule type="expression" priority="315" dxfId="2" stopIfTrue="1">
      <formula>H148="r"</formula>
    </cfRule>
  </conditionalFormatting>
  <conditionalFormatting sqref="G154">
    <cfRule type="expression" priority="316" dxfId="0" stopIfTrue="1">
      <formula>H154="x"</formula>
    </cfRule>
  </conditionalFormatting>
  <conditionalFormatting sqref="G154">
    <cfRule type="expression" priority="317" dxfId="1" stopIfTrue="1">
      <formula>H154="o"</formula>
    </cfRule>
    <cfRule type="expression" priority="318" dxfId="2" stopIfTrue="1">
      <formula>H154="r"</formula>
    </cfRule>
  </conditionalFormatting>
  <conditionalFormatting sqref="G182:G183 G185">
    <cfRule type="expression" priority="319" dxfId="0" stopIfTrue="1">
      <formula>H182="x"</formula>
    </cfRule>
  </conditionalFormatting>
  <conditionalFormatting sqref="G182:G183 G185">
    <cfRule type="expression" priority="320" dxfId="1" stopIfTrue="1">
      <formula>H182="o"</formula>
    </cfRule>
    <cfRule type="expression" priority="321" dxfId="2" stopIfTrue="1">
      <formula>H182="r"</formula>
    </cfRule>
  </conditionalFormatting>
  <conditionalFormatting sqref="G184 G155">
    <cfRule type="expression" priority="322" dxfId="0" stopIfTrue="1">
      <formula>H155="x"</formula>
    </cfRule>
  </conditionalFormatting>
  <conditionalFormatting sqref="G184 G155">
    <cfRule type="expression" priority="323" dxfId="1" stopIfTrue="1">
      <formula>H155="o"</formula>
    </cfRule>
    <cfRule type="expression" priority="324" dxfId="2" stopIfTrue="1">
      <formula>H155="r"</formula>
    </cfRule>
  </conditionalFormatting>
  <conditionalFormatting sqref="G186">
    <cfRule type="expression" priority="325" dxfId="0" stopIfTrue="1">
      <formula>H186="x"</formula>
    </cfRule>
  </conditionalFormatting>
  <conditionalFormatting sqref="G186">
    <cfRule type="expression" priority="326" dxfId="1" stopIfTrue="1">
      <formula>H186="o"</formula>
    </cfRule>
    <cfRule type="expression" priority="327" dxfId="2" stopIfTrue="1">
      <formula>H186="r"</formula>
    </cfRule>
  </conditionalFormatting>
  <conditionalFormatting sqref="G189 G157">
    <cfRule type="expression" priority="328" dxfId="0" stopIfTrue="1">
      <formula>H157="x"</formula>
    </cfRule>
  </conditionalFormatting>
  <conditionalFormatting sqref="G189 G157">
    <cfRule type="expression" priority="329" dxfId="1" stopIfTrue="1">
      <formula>H157="o"</formula>
    </cfRule>
    <cfRule type="expression" priority="330" dxfId="2" stopIfTrue="1">
      <formula>H157="r"</formula>
    </cfRule>
  </conditionalFormatting>
  <conditionalFormatting sqref="G190:G191 G158 G193:G195">
    <cfRule type="expression" priority="331" dxfId="0" stopIfTrue="1">
      <formula>H158="x"</formula>
    </cfRule>
  </conditionalFormatting>
  <conditionalFormatting sqref="G190:G191 G158 G193:G195">
    <cfRule type="expression" priority="332" dxfId="1" stopIfTrue="1">
      <formula>H158="o"</formula>
    </cfRule>
    <cfRule type="expression" priority="333" dxfId="2" stopIfTrue="1">
      <formula>H158="r"</formula>
    </cfRule>
  </conditionalFormatting>
  <conditionalFormatting sqref="I179 I146 I92">
    <cfRule type="expression" priority="334" dxfId="0" stopIfTrue="1">
      <formula>J92="x"</formula>
    </cfRule>
  </conditionalFormatting>
  <conditionalFormatting sqref="I179 I146 I92">
    <cfRule type="expression" priority="335" dxfId="1" stopIfTrue="1">
      <formula>J92="o"</formula>
    </cfRule>
    <cfRule type="expression" priority="336" dxfId="2" stopIfTrue="1">
      <formula>J92="r"</formula>
    </cfRule>
  </conditionalFormatting>
  <conditionalFormatting sqref="I180 I53 I147">
    <cfRule type="expression" priority="337" dxfId="0" stopIfTrue="1">
      <formula>J53="x"</formula>
    </cfRule>
  </conditionalFormatting>
  <conditionalFormatting sqref="I180 I53 I147">
    <cfRule type="expression" priority="338" dxfId="1" stopIfTrue="1">
      <formula>J53="o"</formula>
    </cfRule>
    <cfRule type="expression" priority="339" dxfId="2" stopIfTrue="1">
      <formula>J53="r"</formula>
    </cfRule>
  </conditionalFormatting>
  <conditionalFormatting sqref="I181 I152:I153 I148:I150">
    <cfRule type="expression" priority="340" dxfId="0" stopIfTrue="1">
      <formula>J148="x"</formula>
    </cfRule>
  </conditionalFormatting>
  <conditionalFormatting sqref="I181 I152:I153 I148:I150">
    <cfRule type="expression" priority="341" dxfId="1" stopIfTrue="1">
      <formula>J148="o"</formula>
    </cfRule>
    <cfRule type="expression" priority="342" dxfId="2" stopIfTrue="1">
      <formula>J148="r"</formula>
    </cfRule>
  </conditionalFormatting>
  <conditionalFormatting sqref="I154">
    <cfRule type="expression" priority="343" dxfId="0" stopIfTrue="1">
      <formula>J154="x"</formula>
    </cfRule>
  </conditionalFormatting>
  <conditionalFormatting sqref="I154">
    <cfRule type="expression" priority="344" dxfId="1" stopIfTrue="1">
      <formula>J154="o"</formula>
    </cfRule>
    <cfRule type="expression" priority="345" dxfId="2" stopIfTrue="1">
      <formula>J154="r"</formula>
    </cfRule>
  </conditionalFormatting>
  <conditionalFormatting sqref="I182:I183 I185">
    <cfRule type="expression" priority="346" dxfId="0" stopIfTrue="1">
      <formula>J182="x"</formula>
    </cfRule>
  </conditionalFormatting>
  <conditionalFormatting sqref="I182:I183 I185">
    <cfRule type="expression" priority="347" dxfId="1" stopIfTrue="1">
      <formula>J182="o"</formula>
    </cfRule>
    <cfRule type="expression" priority="348" dxfId="2" stopIfTrue="1">
      <formula>J182="r"</formula>
    </cfRule>
  </conditionalFormatting>
  <conditionalFormatting sqref="I184 I155">
    <cfRule type="expression" priority="349" dxfId="0" stopIfTrue="1">
      <formula>J155="x"</formula>
    </cfRule>
  </conditionalFormatting>
  <conditionalFormatting sqref="I184 I155">
    <cfRule type="expression" priority="350" dxfId="1" stopIfTrue="1">
      <formula>J155="o"</formula>
    </cfRule>
    <cfRule type="expression" priority="351" dxfId="2" stopIfTrue="1">
      <formula>J155="r"</formula>
    </cfRule>
  </conditionalFormatting>
  <conditionalFormatting sqref="I186">
    <cfRule type="expression" priority="352" dxfId="0" stopIfTrue="1">
      <formula>J186="x"</formula>
    </cfRule>
  </conditionalFormatting>
  <conditionalFormatting sqref="I186">
    <cfRule type="expression" priority="353" dxfId="1" stopIfTrue="1">
      <formula>J186="o"</formula>
    </cfRule>
    <cfRule type="expression" priority="354" dxfId="2" stopIfTrue="1">
      <formula>J186="r"</formula>
    </cfRule>
  </conditionalFormatting>
  <conditionalFormatting sqref="I189 I157">
    <cfRule type="expression" priority="355" dxfId="0" stopIfTrue="1">
      <formula>J157="x"</formula>
    </cfRule>
  </conditionalFormatting>
  <conditionalFormatting sqref="I189 I157">
    <cfRule type="expression" priority="356" dxfId="1" stopIfTrue="1">
      <formula>J157="o"</formula>
    </cfRule>
    <cfRule type="expression" priority="357" dxfId="2" stopIfTrue="1">
      <formula>J157="r"</formula>
    </cfRule>
  </conditionalFormatting>
  <conditionalFormatting sqref="I190:I191 I158 I193:I195">
    <cfRule type="expression" priority="358" dxfId="0" stopIfTrue="1">
      <formula>J158="x"</formula>
    </cfRule>
  </conditionalFormatting>
  <conditionalFormatting sqref="I190:I191 I158 I193:I195">
    <cfRule type="expression" priority="359" dxfId="1" stopIfTrue="1">
      <formula>J158="o"</formula>
    </cfRule>
    <cfRule type="expression" priority="360" dxfId="2" stopIfTrue="1">
      <formula>J158="r"</formula>
    </cfRule>
  </conditionalFormatting>
  <conditionalFormatting sqref="K179 K146 K92">
    <cfRule type="expression" priority="361" dxfId="0" stopIfTrue="1">
      <formula>L92="x"</formula>
    </cfRule>
  </conditionalFormatting>
  <conditionalFormatting sqref="K179 K146 K92">
    <cfRule type="expression" priority="362" dxfId="1" stopIfTrue="1">
      <formula>L92="o"</formula>
    </cfRule>
    <cfRule type="expression" priority="363" dxfId="2" stopIfTrue="1">
      <formula>L92="r"</formula>
    </cfRule>
  </conditionalFormatting>
  <conditionalFormatting sqref="K180 K53 K147">
    <cfRule type="expression" priority="364" dxfId="0" stopIfTrue="1">
      <formula>L53="x"</formula>
    </cfRule>
  </conditionalFormatting>
  <conditionalFormatting sqref="K180 K53 K147">
    <cfRule type="expression" priority="365" dxfId="1" stopIfTrue="1">
      <formula>L53="o"</formula>
    </cfRule>
    <cfRule type="expression" priority="366" dxfId="2" stopIfTrue="1">
      <formula>L53="r"</formula>
    </cfRule>
  </conditionalFormatting>
  <conditionalFormatting sqref="K181 K152:K153 K148:K150">
    <cfRule type="expression" priority="367" dxfId="0" stopIfTrue="1">
      <formula>L148="x"</formula>
    </cfRule>
  </conditionalFormatting>
  <conditionalFormatting sqref="K181 K152:K153 K148:K150">
    <cfRule type="expression" priority="368" dxfId="1" stopIfTrue="1">
      <formula>L148="o"</formula>
    </cfRule>
    <cfRule type="expression" priority="369" dxfId="2" stopIfTrue="1">
      <formula>L148="r"</formula>
    </cfRule>
  </conditionalFormatting>
  <conditionalFormatting sqref="K154">
    <cfRule type="expression" priority="370" dxfId="0" stopIfTrue="1">
      <formula>L154="x"</formula>
    </cfRule>
  </conditionalFormatting>
  <conditionalFormatting sqref="K154">
    <cfRule type="expression" priority="371" dxfId="1" stopIfTrue="1">
      <formula>L154="o"</formula>
    </cfRule>
    <cfRule type="expression" priority="372" dxfId="2" stopIfTrue="1">
      <formula>L154="r"</formula>
    </cfRule>
  </conditionalFormatting>
  <conditionalFormatting sqref="K182:K183 K185">
    <cfRule type="expression" priority="373" dxfId="0" stopIfTrue="1">
      <formula>L182="x"</formula>
    </cfRule>
  </conditionalFormatting>
  <conditionalFormatting sqref="K182:K183 K185">
    <cfRule type="expression" priority="374" dxfId="1" stopIfTrue="1">
      <formula>L182="o"</formula>
    </cfRule>
    <cfRule type="expression" priority="375" dxfId="2" stopIfTrue="1">
      <formula>L182="r"</formula>
    </cfRule>
  </conditionalFormatting>
  <conditionalFormatting sqref="K184 K155">
    <cfRule type="expression" priority="376" dxfId="0" stopIfTrue="1">
      <formula>L155="x"</formula>
    </cfRule>
  </conditionalFormatting>
  <conditionalFormatting sqref="K184 K155">
    <cfRule type="expression" priority="377" dxfId="1" stopIfTrue="1">
      <formula>L155="o"</formula>
    </cfRule>
    <cfRule type="expression" priority="378" dxfId="2" stopIfTrue="1">
      <formula>L155="r"</formula>
    </cfRule>
  </conditionalFormatting>
  <conditionalFormatting sqref="K186">
    <cfRule type="expression" priority="379" dxfId="0" stopIfTrue="1">
      <formula>L186="x"</formula>
    </cfRule>
  </conditionalFormatting>
  <conditionalFormatting sqref="K186">
    <cfRule type="expression" priority="380" dxfId="1" stopIfTrue="1">
      <formula>L186="o"</formula>
    </cfRule>
    <cfRule type="expression" priority="381" dxfId="2" stopIfTrue="1">
      <formula>L186="r"</formula>
    </cfRule>
  </conditionalFormatting>
  <conditionalFormatting sqref="K189 K157">
    <cfRule type="expression" priority="382" dxfId="0" stopIfTrue="1">
      <formula>L157="x"</formula>
    </cfRule>
  </conditionalFormatting>
  <conditionalFormatting sqref="K189 K157">
    <cfRule type="expression" priority="383" dxfId="1" stopIfTrue="1">
      <formula>L157="o"</formula>
    </cfRule>
    <cfRule type="expression" priority="384" dxfId="2" stopIfTrue="1">
      <formula>L157="r"</formula>
    </cfRule>
  </conditionalFormatting>
  <conditionalFormatting sqref="K190:K191 K158 K193:K195">
    <cfRule type="expression" priority="385" dxfId="0" stopIfTrue="1">
      <formula>L158="x"</formula>
    </cfRule>
  </conditionalFormatting>
  <conditionalFormatting sqref="K190:K191 K158 K193:K195">
    <cfRule type="expression" priority="386" dxfId="1" stopIfTrue="1">
      <formula>L158="o"</formula>
    </cfRule>
    <cfRule type="expression" priority="387" dxfId="2" stopIfTrue="1">
      <formula>L158="r"</formula>
    </cfRule>
  </conditionalFormatting>
  <conditionalFormatting sqref="M179 M146 M92">
    <cfRule type="expression" priority="388" dxfId="0" stopIfTrue="1">
      <formula>N92="x"</formula>
    </cfRule>
  </conditionalFormatting>
  <conditionalFormatting sqref="M179 M146 M92">
    <cfRule type="expression" priority="389" dxfId="1" stopIfTrue="1">
      <formula>N92="o"</formula>
    </cfRule>
    <cfRule type="expression" priority="390" dxfId="2" stopIfTrue="1">
      <formula>N92="r"</formula>
    </cfRule>
  </conditionalFormatting>
  <conditionalFormatting sqref="M180 M53 M147">
    <cfRule type="expression" priority="391" dxfId="0" stopIfTrue="1">
      <formula>N53="x"</formula>
    </cfRule>
  </conditionalFormatting>
  <conditionalFormatting sqref="M180 M53 M147">
    <cfRule type="expression" priority="392" dxfId="1" stopIfTrue="1">
      <formula>N53="o"</formula>
    </cfRule>
    <cfRule type="expression" priority="393" dxfId="2" stopIfTrue="1">
      <formula>N53="r"</formula>
    </cfRule>
  </conditionalFormatting>
  <conditionalFormatting sqref="M181 M152:M153 M148:M150">
    <cfRule type="expression" priority="394" dxfId="0" stopIfTrue="1">
      <formula>N148="x"</formula>
    </cfRule>
  </conditionalFormatting>
  <conditionalFormatting sqref="M181 M152:M153 M148:M150">
    <cfRule type="expression" priority="395" dxfId="1" stopIfTrue="1">
      <formula>N148="o"</formula>
    </cfRule>
    <cfRule type="expression" priority="396" dxfId="2" stopIfTrue="1">
      <formula>N148="r"</formula>
    </cfRule>
  </conditionalFormatting>
  <conditionalFormatting sqref="M154">
    <cfRule type="expression" priority="397" dxfId="0" stopIfTrue="1">
      <formula>N154="x"</formula>
    </cfRule>
  </conditionalFormatting>
  <conditionalFormatting sqref="M154">
    <cfRule type="expression" priority="398" dxfId="1" stopIfTrue="1">
      <formula>N154="o"</formula>
    </cfRule>
    <cfRule type="expression" priority="399" dxfId="2" stopIfTrue="1">
      <formula>N154="r"</formula>
    </cfRule>
  </conditionalFormatting>
  <conditionalFormatting sqref="M182:M183 M185">
    <cfRule type="expression" priority="400" dxfId="0" stopIfTrue="1">
      <formula>N182="x"</formula>
    </cfRule>
  </conditionalFormatting>
  <conditionalFormatting sqref="M182:M183 M185">
    <cfRule type="expression" priority="401" dxfId="1" stopIfTrue="1">
      <formula>N182="o"</formula>
    </cfRule>
    <cfRule type="expression" priority="402" dxfId="2" stopIfTrue="1">
      <formula>N182="r"</formula>
    </cfRule>
  </conditionalFormatting>
  <conditionalFormatting sqref="M184 M155">
    <cfRule type="expression" priority="403" dxfId="0" stopIfTrue="1">
      <formula>N155="x"</formula>
    </cfRule>
  </conditionalFormatting>
  <conditionalFormatting sqref="M184 M155">
    <cfRule type="expression" priority="404" dxfId="1" stopIfTrue="1">
      <formula>N155="o"</formula>
    </cfRule>
    <cfRule type="expression" priority="405" dxfId="2" stopIfTrue="1">
      <formula>N155="r"</formula>
    </cfRule>
  </conditionalFormatting>
  <conditionalFormatting sqref="M186">
    <cfRule type="expression" priority="406" dxfId="0" stopIfTrue="1">
      <formula>N186="x"</formula>
    </cfRule>
  </conditionalFormatting>
  <conditionalFormatting sqref="M186">
    <cfRule type="expression" priority="407" dxfId="1" stopIfTrue="1">
      <formula>N186="o"</formula>
    </cfRule>
    <cfRule type="expression" priority="408" dxfId="2" stopIfTrue="1">
      <formula>N186="r"</formula>
    </cfRule>
  </conditionalFormatting>
  <conditionalFormatting sqref="M189 M157">
    <cfRule type="expression" priority="409" dxfId="0" stopIfTrue="1">
      <formula>N157="x"</formula>
    </cfRule>
  </conditionalFormatting>
  <conditionalFormatting sqref="M189 M157">
    <cfRule type="expression" priority="410" dxfId="1" stopIfTrue="1">
      <formula>N157="o"</formula>
    </cfRule>
    <cfRule type="expression" priority="411" dxfId="2" stopIfTrue="1">
      <formula>N157="r"</formula>
    </cfRule>
  </conditionalFormatting>
  <conditionalFormatting sqref="M190:M191 M158 M193:M195">
    <cfRule type="expression" priority="412" dxfId="0" stopIfTrue="1">
      <formula>N158="x"</formula>
    </cfRule>
  </conditionalFormatting>
  <conditionalFormatting sqref="M190:M191 M158 M193:M195">
    <cfRule type="expression" priority="413" dxfId="1" stopIfTrue="1">
      <formula>N158="o"</formula>
    </cfRule>
    <cfRule type="expression" priority="414" dxfId="2" stopIfTrue="1">
      <formula>N158="r"</formula>
    </cfRule>
  </conditionalFormatting>
  <conditionalFormatting sqref="O179 O146 O92">
    <cfRule type="expression" priority="415" dxfId="0" stopIfTrue="1">
      <formula>P92="x"</formula>
    </cfRule>
  </conditionalFormatting>
  <conditionalFormatting sqref="O179 O146 O92">
    <cfRule type="expression" priority="416" dxfId="1" stopIfTrue="1">
      <formula>P92="o"</formula>
    </cfRule>
    <cfRule type="expression" priority="417" dxfId="2" stopIfTrue="1">
      <formula>P92="r"</formula>
    </cfRule>
  </conditionalFormatting>
  <conditionalFormatting sqref="O180 O53 O147">
    <cfRule type="expression" priority="418" dxfId="0" stopIfTrue="1">
      <formula>P53="x"</formula>
    </cfRule>
  </conditionalFormatting>
  <conditionalFormatting sqref="O180 O53 O147">
    <cfRule type="expression" priority="419" dxfId="1" stopIfTrue="1">
      <formula>P53="o"</formula>
    </cfRule>
    <cfRule type="expression" priority="420" dxfId="2" stopIfTrue="1">
      <formula>P53="r"</formula>
    </cfRule>
  </conditionalFormatting>
  <conditionalFormatting sqref="O181 O152:O153 O148:O150">
    <cfRule type="expression" priority="421" dxfId="0" stopIfTrue="1">
      <formula>P148="x"</formula>
    </cfRule>
  </conditionalFormatting>
  <conditionalFormatting sqref="O181 O152:O153 O148:O150">
    <cfRule type="expression" priority="422" dxfId="1" stopIfTrue="1">
      <formula>P148="o"</formula>
    </cfRule>
    <cfRule type="expression" priority="423" dxfId="2" stopIfTrue="1">
      <formula>P148="r"</formula>
    </cfRule>
  </conditionalFormatting>
  <conditionalFormatting sqref="O154">
    <cfRule type="expression" priority="424" dxfId="0" stopIfTrue="1">
      <formula>P154="x"</formula>
    </cfRule>
  </conditionalFormatting>
  <conditionalFormatting sqref="O154">
    <cfRule type="expression" priority="425" dxfId="1" stopIfTrue="1">
      <formula>P154="o"</formula>
    </cfRule>
    <cfRule type="expression" priority="426" dxfId="2" stopIfTrue="1">
      <formula>P154="r"</formula>
    </cfRule>
  </conditionalFormatting>
  <conditionalFormatting sqref="O182:O183 O185">
    <cfRule type="expression" priority="427" dxfId="0" stopIfTrue="1">
      <formula>P182="x"</formula>
    </cfRule>
  </conditionalFormatting>
  <conditionalFormatting sqref="O182:O183 O185">
    <cfRule type="expression" priority="428" dxfId="1" stopIfTrue="1">
      <formula>P182="o"</formula>
    </cfRule>
    <cfRule type="expression" priority="429" dxfId="2" stopIfTrue="1">
      <formula>P182="r"</formula>
    </cfRule>
  </conditionalFormatting>
  <conditionalFormatting sqref="O184 O155">
    <cfRule type="expression" priority="430" dxfId="0" stopIfTrue="1">
      <formula>P155="x"</formula>
    </cfRule>
  </conditionalFormatting>
  <conditionalFormatting sqref="O184 O155">
    <cfRule type="expression" priority="431" dxfId="1" stopIfTrue="1">
      <formula>P155="o"</formula>
    </cfRule>
    <cfRule type="expression" priority="432" dxfId="2" stopIfTrue="1">
      <formula>P155="r"</formula>
    </cfRule>
  </conditionalFormatting>
  <conditionalFormatting sqref="O186">
    <cfRule type="expression" priority="433" dxfId="0" stopIfTrue="1">
      <formula>P186="x"</formula>
    </cfRule>
  </conditionalFormatting>
  <conditionalFormatting sqref="O186">
    <cfRule type="expression" priority="434" dxfId="1" stopIfTrue="1">
      <formula>P186="o"</formula>
    </cfRule>
    <cfRule type="expression" priority="435" dxfId="2" stopIfTrue="1">
      <formula>P186="r"</formula>
    </cfRule>
  </conditionalFormatting>
  <conditionalFormatting sqref="O189 O157">
    <cfRule type="expression" priority="436" dxfId="0" stopIfTrue="1">
      <formula>P157="x"</formula>
    </cfRule>
  </conditionalFormatting>
  <conditionalFormatting sqref="O189 O157">
    <cfRule type="expression" priority="437" dxfId="1" stopIfTrue="1">
      <formula>P157="o"</formula>
    </cfRule>
    <cfRule type="expression" priority="438" dxfId="2" stopIfTrue="1">
      <formula>P157="r"</formula>
    </cfRule>
  </conditionalFormatting>
  <conditionalFormatting sqref="O190:O191 O158 O193:O195">
    <cfRule type="expression" priority="439" dxfId="0" stopIfTrue="1">
      <formula>P158="x"</formula>
    </cfRule>
  </conditionalFormatting>
  <conditionalFormatting sqref="O190:O191 O158 O193:O195">
    <cfRule type="expression" priority="440" dxfId="1" stopIfTrue="1">
      <formula>P158="o"</formula>
    </cfRule>
    <cfRule type="expression" priority="441" dxfId="2" stopIfTrue="1">
      <formula>P158="r"</formula>
    </cfRule>
  </conditionalFormatting>
  <conditionalFormatting sqref="Q179 Q146 Q92">
    <cfRule type="expression" priority="442" dxfId="0" stopIfTrue="1">
      <formula>R92="x"</formula>
    </cfRule>
  </conditionalFormatting>
  <conditionalFormatting sqref="Q179 Q146 Q92">
    <cfRule type="expression" priority="443" dxfId="1" stopIfTrue="1">
      <formula>R92="o"</formula>
    </cfRule>
    <cfRule type="expression" priority="444" dxfId="2" stopIfTrue="1">
      <formula>R92="r"</formula>
    </cfRule>
  </conditionalFormatting>
  <conditionalFormatting sqref="Q180 Q53 Q147">
    <cfRule type="expression" priority="445" dxfId="0" stopIfTrue="1">
      <formula>R53="x"</formula>
    </cfRule>
  </conditionalFormatting>
  <conditionalFormatting sqref="Q180 Q53 Q147">
    <cfRule type="expression" priority="446" dxfId="1" stopIfTrue="1">
      <formula>R53="o"</formula>
    </cfRule>
    <cfRule type="expression" priority="447" dxfId="2" stopIfTrue="1">
      <formula>R53="r"</formula>
    </cfRule>
  </conditionalFormatting>
  <conditionalFormatting sqref="Q181 Q152:Q153 Q148:Q150">
    <cfRule type="expression" priority="448" dxfId="0" stopIfTrue="1">
      <formula>R148="x"</formula>
    </cfRule>
  </conditionalFormatting>
  <conditionalFormatting sqref="Q181 Q152:Q153 Q148:Q150">
    <cfRule type="expression" priority="449" dxfId="1" stopIfTrue="1">
      <formula>R148="o"</formula>
    </cfRule>
    <cfRule type="expression" priority="450" dxfId="2" stopIfTrue="1">
      <formula>R148="r"</formula>
    </cfRule>
  </conditionalFormatting>
  <conditionalFormatting sqref="Q154">
    <cfRule type="expression" priority="451" dxfId="0" stopIfTrue="1">
      <formula>R154="x"</formula>
    </cfRule>
  </conditionalFormatting>
  <conditionalFormatting sqref="Q154">
    <cfRule type="expression" priority="452" dxfId="1" stopIfTrue="1">
      <formula>R154="o"</formula>
    </cfRule>
    <cfRule type="expression" priority="453" dxfId="2" stopIfTrue="1">
      <formula>R154="r"</formula>
    </cfRule>
  </conditionalFormatting>
  <conditionalFormatting sqref="Q182:Q183 Q185">
    <cfRule type="expression" priority="454" dxfId="0" stopIfTrue="1">
      <formula>R182="x"</formula>
    </cfRule>
  </conditionalFormatting>
  <conditionalFormatting sqref="Q182:Q183 Q185">
    <cfRule type="expression" priority="455" dxfId="1" stopIfTrue="1">
      <formula>R182="o"</formula>
    </cfRule>
    <cfRule type="expression" priority="456" dxfId="2" stopIfTrue="1">
      <formula>R182="r"</formula>
    </cfRule>
  </conditionalFormatting>
  <conditionalFormatting sqref="Q184 Q155">
    <cfRule type="expression" priority="457" dxfId="0" stopIfTrue="1">
      <formula>R155="x"</formula>
    </cfRule>
  </conditionalFormatting>
  <conditionalFormatting sqref="Q184 Q155">
    <cfRule type="expression" priority="458" dxfId="1" stopIfTrue="1">
      <formula>R155="o"</formula>
    </cfRule>
    <cfRule type="expression" priority="459" dxfId="2" stopIfTrue="1">
      <formula>R155="r"</formula>
    </cfRule>
  </conditionalFormatting>
  <conditionalFormatting sqref="Q186">
    <cfRule type="expression" priority="460" dxfId="0" stopIfTrue="1">
      <formula>R186="x"</formula>
    </cfRule>
  </conditionalFormatting>
  <conditionalFormatting sqref="Q186">
    <cfRule type="expression" priority="461" dxfId="1" stopIfTrue="1">
      <formula>R186="o"</formula>
    </cfRule>
    <cfRule type="expression" priority="462" dxfId="2" stopIfTrue="1">
      <formula>R186="r"</formula>
    </cfRule>
  </conditionalFormatting>
  <conditionalFormatting sqref="Q189 Q157">
    <cfRule type="expression" priority="463" dxfId="0" stopIfTrue="1">
      <formula>R157="x"</formula>
    </cfRule>
  </conditionalFormatting>
  <conditionalFormatting sqref="Q189 Q157">
    <cfRule type="expression" priority="464" dxfId="1" stopIfTrue="1">
      <formula>R157="o"</formula>
    </cfRule>
    <cfRule type="expression" priority="465" dxfId="2" stopIfTrue="1">
      <formula>R157="r"</formula>
    </cfRule>
  </conditionalFormatting>
  <conditionalFormatting sqref="Q190:Q191 Q158 Q193:Q195">
    <cfRule type="expression" priority="466" dxfId="0" stopIfTrue="1">
      <formula>R158="x"</formula>
    </cfRule>
  </conditionalFormatting>
  <conditionalFormatting sqref="Q190:Q191 Q158 Q193:Q195">
    <cfRule type="expression" priority="467" dxfId="1" stopIfTrue="1">
      <formula>R158="o"</formula>
    </cfRule>
    <cfRule type="expression" priority="468" dxfId="2" stopIfTrue="1">
      <formula>R158="r"</formula>
    </cfRule>
  </conditionalFormatting>
  <conditionalFormatting sqref="G113:G114 G120">
    <cfRule type="expression" priority="469" dxfId="0" stopIfTrue="1">
      <formula>H113="x"</formula>
    </cfRule>
  </conditionalFormatting>
  <conditionalFormatting sqref="G113:G114 G120">
    <cfRule type="expression" priority="470" dxfId="1" stopIfTrue="1">
      <formula>H113="o"</formula>
    </cfRule>
    <cfRule type="expression" priority="471" dxfId="2" stopIfTrue="1">
      <formula>H113="r"</formula>
    </cfRule>
  </conditionalFormatting>
  <conditionalFormatting sqref="G118">
    <cfRule type="expression" priority="472" dxfId="0" stopIfTrue="1">
      <formula>H118="x"</formula>
    </cfRule>
  </conditionalFormatting>
  <conditionalFormatting sqref="G118">
    <cfRule type="expression" priority="473" dxfId="1" stopIfTrue="1">
      <formula>H118="o"</formula>
    </cfRule>
    <cfRule type="expression" priority="474" dxfId="2" stopIfTrue="1">
      <formula>H118="r"</formula>
    </cfRule>
  </conditionalFormatting>
  <conditionalFormatting sqref="G121 G119">
    <cfRule type="expression" priority="475" dxfId="0" stopIfTrue="1">
      <formula>H119="x"</formula>
    </cfRule>
  </conditionalFormatting>
  <conditionalFormatting sqref="G121 G119">
    <cfRule type="expression" priority="476" dxfId="1" stopIfTrue="1">
      <formula>H119="o"</formula>
    </cfRule>
    <cfRule type="expression" priority="477" dxfId="2" stopIfTrue="1">
      <formula>H119="r"</formula>
    </cfRule>
  </conditionalFormatting>
  <conditionalFormatting sqref="G122">
    <cfRule type="expression" priority="478" dxfId="0" stopIfTrue="1">
      <formula>H122="x"</formula>
    </cfRule>
  </conditionalFormatting>
  <conditionalFormatting sqref="G122">
    <cfRule type="expression" priority="479" dxfId="1" stopIfTrue="1">
      <formula>H122="o"</formula>
    </cfRule>
    <cfRule type="expression" priority="480" dxfId="2" stopIfTrue="1">
      <formula>H122="r"</formula>
    </cfRule>
  </conditionalFormatting>
  <conditionalFormatting sqref="G123">
    <cfRule type="expression" priority="481" dxfId="0" stopIfTrue="1">
      <formula>H123="x"</formula>
    </cfRule>
  </conditionalFormatting>
  <conditionalFormatting sqref="G123">
    <cfRule type="expression" priority="482" dxfId="1" stopIfTrue="1">
      <formula>H123="o"</formula>
    </cfRule>
    <cfRule type="expression" priority="483" dxfId="2" stopIfTrue="1">
      <formula>H123="r"</formula>
    </cfRule>
  </conditionalFormatting>
  <conditionalFormatting sqref="G124">
    <cfRule type="expression" priority="484" dxfId="0" stopIfTrue="1">
      <formula>H124="x"</formula>
    </cfRule>
  </conditionalFormatting>
  <conditionalFormatting sqref="G124">
    <cfRule type="expression" priority="485" dxfId="1" stopIfTrue="1">
      <formula>H124="o"</formula>
    </cfRule>
    <cfRule type="expression" priority="486" dxfId="2" stopIfTrue="1">
      <formula>H124="r"</formula>
    </cfRule>
  </conditionalFormatting>
  <conditionalFormatting sqref="G125:G126">
    <cfRule type="expression" priority="487" dxfId="0" stopIfTrue="1">
      <formula>H125="x"</formula>
    </cfRule>
  </conditionalFormatting>
  <conditionalFormatting sqref="G125:G126">
    <cfRule type="expression" priority="488" dxfId="1" stopIfTrue="1">
      <formula>H125="o"</formula>
    </cfRule>
    <cfRule type="expression" priority="489" dxfId="2" stopIfTrue="1">
      <formula>H125="r"</formula>
    </cfRule>
  </conditionalFormatting>
  <conditionalFormatting sqref="G127:G128">
    <cfRule type="expression" priority="490" dxfId="0" stopIfTrue="1">
      <formula>H127="x"</formula>
    </cfRule>
  </conditionalFormatting>
  <conditionalFormatting sqref="G127:G128">
    <cfRule type="expression" priority="491" dxfId="1" stopIfTrue="1">
      <formula>H127="o"</formula>
    </cfRule>
    <cfRule type="expression" priority="492" dxfId="2" stopIfTrue="1">
      <formula>H127="r"</formula>
    </cfRule>
  </conditionalFormatting>
  <conditionalFormatting sqref="I113:I114 I120">
    <cfRule type="expression" priority="493" dxfId="0" stopIfTrue="1">
      <formula>J113="x"</formula>
    </cfRule>
  </conditionalFormatting>
  <conditionalFormatting sqref="I113:I114 I120">
    <cfRule type="expression" priority="494" dxfId="1" stopIfTrue="1">
      <formula>J113="o"</formula>
    </cfRule>
    <cfRule type="expression" priority="495" dxfId="2" stopIfTrue="1">
      <formula>J113="r"</formula>
    </cfRule>
  </conditionalFormatting>
  <conditionalFormatting sqref="I115">
    <cfRule type="expression" priority="496" dxfId="0" stopIfTrue="1">
      <formula>J115="x"</formula>
    </cfRule>
  </conditionalFormatting>
  <conditionalFormatting sqref="I115">
    <cfRule type="expression" priority="497" dxfId="1" stopIfTrue="1">
      <formula>J115="o"</formula>
    </cfRule>
    <cfRule type="expression" priority="498" dxfId="2" stopIfTrue="1">
      <formula>J115="r"</formula>
    </cfRule>
  </conditionalFormatting>
  <conditionalFormatting sqref="I118">
    <cfRule type="expression" priority="499" dxfId="0" stopIfTrue="1">
      <formula>J118="x"</formula>
    </cfRule>
  </conditionalFormatting>
  <conditionalFormatting sqref="I118">
    <cfRule type="expression" priority="500" dxfId="1" stopIfTrue="1">
      <formula>J118="o"</formula>
    </cfRule>
    <cfRule type="expression" priority="501" dxfId="2" stopIfTrue="1">
      <formula>J118="r"</formula>
    </cfRule>
  </conditionalFormatting>
  <conditionalFormatting sqref="I119">
    <cfRule type="expression" priority="502" dxfId="0" stopIfTrue="1">
      <formula>J119="x"</formula>
    </cfRule>
  </conditionalFormatting>
  <conditionalFormatting sqref="I119">
    <cfRule type="expression" priority="503" dxfId="1" stopIfTrue="1">
      <formula>J119="o"</formula>
    </cfRule>
    <cfRule type="expression" priority="504" dxfId="2" stopIfTrue="1">
      <formula>J119="r"</formula>
    </cfRule>
  </conditionalFormatting>
  <conditionalFormatting sqref="I122">
    <cfRule type="expression" priority="505" dxfId="0" stopIfTrue="1">
      <formula>J122="x"</formula>
    </cfRule>
  </conditionalFormatting>
  <conditionalFormatting sqref="I122">
    <cfRule type="expression" priority="506" dxfId="1" stopIfTrue="1">
      <formula>J122="o"</formula>
    </cfRule>
    <cfRule type="expression" priority="507" dxfId="2" stopIfTrue="1">
      <formula>J122="r"</formula>
    </cfRule>
  </conditionalFormatting>
  <conditionalFormatting sqref="I123">
    <cfRule type="expression" priority="508" dxfId="0" stopIfTrue="1">
      <formula>J123="x"</formula>
    </cfRule>
  </conditionalFormatting>
  <conditionalFormatting sqref="I123">
    <cfRule type="expression" priority="509" dxfId="1" stopIfTrue="1">
      <formula>J123="o"</formula>
    </cfRule>
    <cfRule type="expression" priority="510" dxfId="2" stopIfTrue="1">
      <formula>J123="r"</formula>
    </cfRule>
  </conditionalFormatting>
  <conditionalFormatting sqref="I124">
    <cfRule type="expression" priority="511" dxfId="0" stopIfTrue="1">
      <formula>J124="x"</formula>
    </cfRule>
  </conditionalFormatting>
  <conditionalFormatting sqref="I124">
    <cfRule type="expression" priority="512" dxfId="1" stopIfTrue="1">
      <formula>J124="o"</formula>
    </cfRule>
    <cfRule type="expression" priority="513" dxfId="2" stopIfTrue="1">
      <formula>J124="r"</formula>
    </cfRule>
  </conditionalFormatting>
  <conditionalFormatting sqref="I125:I126">
    <cfRule type="expression" priority="514" dxfId="0" stopIfTrue="1">
      <formula>J125="x"</formula>
    </cfRule>
  </conditionalFormatting>
  <conditionalFormatting sqref="I125:I126">
    <cfRule type="expression" priority="515" dxfId="1" stopIfTrue="1">
      <formula>J125="o"</formula>
    </cfRule>
    <cfRule type="expression" priority="516" dxfId="2" stopIfTrue="1">
      <formula>J125="r"</formula>
    </cfRule>
  </conditionalFormatting>
  <conditionalFormatting sqref="I127:I128">
    <cfRule type="expression" priority="517" dxfId="0" stopIfTrue="1">
      <formula>J127="x"</formula>
    </cfRule>
  </conditionalFormatting>
  <conditionalFormatting sqref="I127:I128">
    <cfRule type="expression" priority="518" dxfId="1" stopIfTrue="1">
      <formula>J127="o"</formula>
    </cfRule>
    <cfRule type="expression" priority="519" dxfId="2" stopIfTrue="1">
      <formula>J127="r"</formula>
    </cfRule>
  </conditionalFormatting>
  <conditionalFormatting sqref="K113:K114 K120">
    <cfRule type="expression" priority="520" dxfId="0" stopIfTrue="1">
      <formula>L113="x"</formula>
    </cfRule>
  </conditionalFormatting>
  <conditionalFormatting sqref="K113:K114 K120">
    <cfRule type="expression" priority="521" dxfId="1" stopIfTrue="1">
      <formula>L113="o"</formula>
    </cfRule>
    <cfRule type="expression" priority="522" dxfId="2" stopIfTrue="1">
      <formula>L113="r"</formula>
    </cfRule>
  </conditionalFormatting>
  <conditionalFormatting sqref="K115">
    <cfRule type="expression" priority="523" dxfId="0" stopIfTrue="1">
      <formula>L115="x"</formula>
    </cfRule>
  </conditionalFormatting>
  <conditionalFormatting sqref="K115">
    <cfRule type="expression" priority="524" dxfId="1" stopIfTrue="1">
      <formula>L115="o"</formula>
    </cfRule>
    <cfRule type="expression" priority="525" dxfId="2" stopIfTrue="1">
      <formula>L115="r"</formula>
    </cfRule>
  </conditionalFormatting>
  <conditionalFormatting sqref="K118">
    <cfRule type="expression" priority="526" dxfId="0" stopIfTrue="1">
      <formula>L118="x"</formula>
    </cfRule>
  </conditionalFormatting>
  <conditionalFormatting sqref="K118">
    <cfRule type="expression" priority="527" dxfId="1" stopIfTrue="1">
      <formula>L118="o"</formula>
    </cfRule>
    <cfRule type="expression" priority="528" dxfId="2" stopIfTrue="1">
      <formula>L118="r"</formula>
    </cfRule>
  </conditionalFormatting>
  <conditionalFormatting sqref="K121 K119">
    <cfRule type="expression" priority="529" dxfId="0" stopIfTrue="1">
      <formula>L119="x"</formula>
    </cfRule>
  </conditionalFormatting>
  <conditionalFormatting sqref="K121 K119">
    <cfRule type="expression" priority="530" dxfId="1" stopIfTrue="1">
      <formula>L119="o"</formula>
    </cfRule>
    <cfRule type="expression" priority="531" dxfId="2" stopIfTrue="1">
      <formula>L119="r"</formula>
    </cfRule>
  </conditionalFormatting>
  <conditionalFormatting sqref="K122">
    <cfRule type="expression" priority="532" dxfId="0" stopIfTrue="1">
      <formula>L122="x"</formula>
    </cfRule>
  </conditionalFormatting>
  <conditionalFormatting sqref="K122">
    <cfRule type="expression" priority="533" dxfId="1" stopIfTrue="1">
      <formula>L122="o"</formula>
    </cfRule>
    <cfRule type="expression" priority="534" dxfId="2" stopIfTrue="1">
      <formula>L122="r"</formula>
    </cfRule>
  </conditionalFormatting>
  <conditionalFormatting sqref="K123">
    <cfRule type="expression" priority="535" dxfId="0" stopIfTrue="1">
      <formula>L123="x"</formula>
    </cfRule>
  </conditionalFormatting>
  <conditionalFormatting sqref="K123">
    <cfRule type="expression" priority="536" dxfId="1" stopIfTrue="1">
      <formula>L123="o"</formula>
    </cfRule>
    <cfRule type="expression" priority="537" dxfId="2" stopIfTrue="1">
      <formula>L123="r"</formula>
    </cfRule>
  </conditionalFormatting>
  <conditionalFormatting sqref="K124">
    <cfRule type="expression" priority="538" dxfId="0" stopIfTrue="1">
      <formula>L124="x"</formula>
    </cfRule>
  </conditionalFormatting>
  <conditionalFormatting sqref="K124">
    <cfRule type="expression" priority="539" dxfId="1" stopIfTrue="1">
      <formula>L124="o"</formula>
    </cfRule>
    <cfRule type="expression" priority="540" dxfId="2" stopIfTrue="1">
      <formula>L124="r"</formula>
    </cfRule>
  </conditionalFormatting>
  <conditionalFormatting sqref="K125:K126">
    <cfRule type="expression" priority="541" dxfId="0" stopIfTrue="1">
      <formula>L125="x"</formula>
    </cfRule>
  </conditionalFormatting>
  <conditionalFormatting sqref="K125:K126">
    <cfRule type="expression" priority="542" dxfId="1" stopIfTrue="1">
      <formula>L125="o"</formula>
    </cfRule>
    <cfRule type="expression" priority="543" dxfId="2" stopIfTrue="1">
      <formula>L125="r"</formula>
    </cfRule>
  </conditionalFormatting>
  <conditionalFormatting sqref="K127:K128">
    <cfRule type="expression" priority="544" dxfId="0" stopIfTrue="1">
      <formula>L127="x"</formula>
    </cfRule>
  </conditionalFormatting>
  <conditionalFormatting sqref="K127:K128">
    <cfRule type="expression" priority="545" dxfId="1" stopIfTrue="1">
      <formula>L127="o"</formula>
    </cfRule>
    <cfRule type="expression" priority="546" dxfId="2" stopIfTrue="1">
      <formula>L127="r"</formula>
    </cfRule>
  </conditionalFormatting>
  <conditionalFormatting sqref="M113:M114 M120">
    <cfRule type="expression" priority="547" dxfId="0" stopIfTrue="1">
      <formula>N113="x"</formula>
    </cfRule>
  </conditionalFormatting>
  <conditionalFormatting sqref="M113:M114 M120">
    <cfRule type="expression" priority="548" dxfId="1" stopIfTrue="1">
      <formula>N113="o"</formula>
    </cfRule>
    <cfRule type="expression" priority="549" dxfId="2" stopIfTrue="1">
      <formula>N113="r"</formula>
    </cfRule>
  </conditionalFormatting>
  <conditionalFormatting sqref="M118">
    <cfRule type="expression" priority="550" dxfId="0" stopIfTrue="1">
      <formula>N118="x"</formula>
    </cfRule>
  </conditionalFormatting>
  <conditionalFormatting sqref="M118">
    <cfRule type="expression" priority="551" dxfId="1" stopIfTrue="1">
      <formula>N118="o"</formula>
    </cfRule>
    <cfRule type="expression" priority="552" dxfId="2" stopIfTrue="1">
      <formula>N118="r"</formula>
    </cfRule>
  </conditionalFormatting>
  <conditionalFormatting sqref="M121 M119">
    <cfRule type="expression" priority="553" dxfId="0" stopIfTrue="1">
      <formula>N119="x"</formula>
    </cfRule>
  </conditionalFormatting>
  <conditionalFormatting sqref="M121 M119">
    <cfRule type="expression" priority="554" dxfId="1" stopIfTrue="1">
      <formula>N119="o"</formula>
    </cfRule>
    <cfRule type="expression" priority="555" dxfId="2" stopIfTrue="1">
      <formula>N119="r"</formula>
    </cfRule>
  </conditionalFormatting>
  <conditionalFormatting sqref="M122">
    <cfRule type="expression" priority="556" dxfId="0" stopIfTrue="1">
      <formula>N122="x"</formula>
    </cfRule>
  </conditionalFormatting>
  <conditionalFormatting sqref="M122">
    <cfRule type="expression" priority="557" dxfId="1" stopIfTrue="1">
      <formula>N122="o"</formula>
    </cfRule>
    <cfRule type="expression" priority="558" dxfId="2" stopIfTrue="1">
      <formula>N122="r"</formula>
    </cfRule>
  </conditionalFormatting>
  <conditionalFormatting sqref="M123">
    <cfRule type="expression" priority="559" dxfId="0" stopIfTrue="1">
      <formula>N123="x"</formula>
    </cfRule>
  </conditionalFormatting>
  <conditionalFormatting sqref="M123">
    <cfRule type="expression" priority="560" dxfId="1" stopIfTrue="1">
      <formula>N123="o"</formula>
    </cfRule>
    <cfRule type="expression" priority="561" dxfId="2" stopIfTrue="1">
      <formula>N123="r"</formula>
    </cfRule>
  </conditionalFormatting>
  <conditionalFormatting sqref="M124">
    <cfRule type="expression" priority="562" dxfId="0" stopIfTrue="1">
      <formula>N124="x"</formula>
    </cfRule>
  </conditionalFormatting>
  <conditionalFormatting sqref="M124">
    <cfRule type="expression" priority="563" dxfId="1" stopIfTrue="1">
      <formula>N124="o"</formula>
    </cfRule>
    <cfRule type="expression" priority="564" dxfId="2" stopIfTrue="1">
      <formula>N124="r"</formula>
    </cfRule>
  </conditionalFormatting>
  <conditionalFormatting sqref="M125:M126">
    <cfRule type="expression" priority="565" dxfId="0" stopIfTrue="1">
      <formula>N125="x"</formula>
    </cfRule>
  </conditionalFormatting>
  <conditionalFormatting sqref="M125:M126">
    <cfRule type="expression" priority="566" dxfId="1" stopIfTrue="1">
      <formula>N125="o"</formula>
    </cfRule>
    <cfRule type="expression" priority="567" dxfId="2" stopIfTrue="1">
      <formula>N125="r"</formula>
    </cfRule>
  </conditionalFormatting>
  <conditionalFormatting sqref="M127:M128">
    <cfRule type="expression" priority="568" dxfId="0" stopIfTrue="1">
      <formula>N127="x"</formula>
    </cfRule>
  </conditionalFormatting>
  <conditionalFormatting sqref="M127:M128">
    <cfRule type="expression" priority="569" dxfId="1" stopIfTrue="1">
      <formula>N127="o"</formula>
    </cfRule>
    <cfRule type="expression" priority="570" dxfId="2" stopIfTrue="1">
      <formula>N127="r"</formula>
    </cfRule>
  </conditionalFormatting>
  <conditionalFormatting sqref="O113:O114 O120">
    <cfRule type="expression" priority="571" dxfId="0" stopIfTrue="1">
      <formula>P113="x"</formula>
    </cfRule>
  </conditionalFormatting>
  <conditionalFormatting sqref="O113:O114 O120">
    <cfRule type="expression" priority="572" dxfId="1" stopIfTrue="1">
      <formula>P113="o"</formula>
    </cfRule>
    <cfRule type="expression" priority="573" dxfId="2" stopIfTrue="1">
      <formula>P113="r"</formula>
    </cfRule>
  </conditionalFormatting>
  <conditionalFormatting sqref="O115">
    <cfRule type="expression" priority="574" dxfId="0" stopIfTrue="1">
      <formula>P115="x"</formula>
    </cfRule>
  </conditionalFormatting>
  <conditionalFormatting sqref="O115">
    <cfRule type="expression" priority="575" dxfId="1" stopIfTrue="1">
      <formula>P115="o"</formula>
    </cfRule>
    <cfRule type="expression" priority="576" dxfId="2" stopIfTrue="1">
      <formula>P115="r"</formula>
    </cfRule>
  </conditionalFormatting>
  <conditionalFormatting sqref="O118">
    <cfRule type="expression" priority="577" dxfId="0" stopIfTrue="1">
      <formula>P118="x"</formula>
    </cfRule>
  </conditionalFormatting>
  <conditionalFormatting sqref="O118">
    <cfRule type="expression" priority="578" dxfId="1" stopIfTrue="1">
      <formula>P118="o"</formula>
    </cfRule>
    <cfRule type="expression" priority="579" dxfId="2" stopIfTrue="1">
      <formula>P118="r"</formula>
    </cfRule>
  </conditionalFormatting>
  <conditionalFormatting sqref="O121 O119">
    <cfRule type="expression" priority="580" dxfId="0" stopIfTrue="1">
      <formula>P119="x"</formula>
    </cfRule>
  </conditionalFormatting>
  <conditionalFormatting sqref="O121 O119">
    <cfRule type="expression" priority="581" dxfId="1" stopIfTrue="1">
      <formula>P119="o"</formula>
    </cfRule>
    <cfRule type="expression" priority="582" dxfId="2" stopIfTrue="1">
      <formula>P119="r"</formula>
    </cfRule>
  </conditionalFormatting>
  <conditionalFormatting sqref="O122">
    <cfRule type="expression" priority="583" dxfId="0" stopIfTrue="1">
      <formula>P122="x"</formula>
    </cfRule>
  </conditionalFormatting>
  <conditionalFormatting sqref="O122">
    <cfRule type="expression" priority="584" dxfId="1" stopIfTrue="1">
      <formula>P122="o"</formula>
    </cfRule>
    <cfRule type="expression" priority="585" dxfId="2" stopIfTrue="1">
      <formula>P122="r"</formula>
    </cfRule>
  </conditionalFormatting>
  <conditionalFormatting sqref="O123">
    <cfRule type="expression" priority="586" dxfId="0" stopIfTrue="1">
      <formula>P123="x"</formula>
    </cfRule>
  </conditionalFormatting>
  <conditionalFormatting sqref="O123">
    <cfRule type="expression" priority="587" dxfId="1" stopIfTrue="1">
      <formula>P123="o"</formula>
    </cfRule>
    <cfRule type="expression" priority="588" dxfId="2" stopIfTrue="1">
      <formula>P123="r"</formula>
    </cfRule>
  </conditionalFormatting>
  <conditionalFormatting sqref="O124">
    <cfRule type="expression" priority="589" dxfId="0" stopIfTrue="1">
      <formula>P124="x"</formula>
    </cfRule>
  </conditionalFormatting>
  <conditionalFormatting sqref="O124">
    <cfRule type="expression" priority="590" dxfId="1" stopIfTrue="1">
      <formula>P124="o"</formula>
    </cfRule>
    <cfRule type="expression" priority="591" dxfId="2" stopIfTrue="1">
      <formula>P124="r"</formula>
    </cfRule>
  </conditionalFormatting>
  <conditionalFormatting sqref="O125:O126">
    <cfRule type="expression" priority="592" dxfId="0" stopIfTrue="1">
      <formula>P125="x"</formula>
    </cfRule>
  </conditionalFormatting>
  <conditionalFormatting sqref="O125:O126">
    <cfRule type="expression" priority="593" dxfId="1" stopIfTrue="1">
      <formula>P125="o"</formula>
    </cfRule>
    <cfRule type="expression" priority="594" dxfId="2" stopIfTrue="1">
      <formula>P125="r"</formula>
    </cfRule>
  </conditionalFormatting>
  <conditionalFormatting sqref="O127:O128">
    <cfRule type="expression" priority="595" dxfId="0" stopIfTrue="1">
      <formula>P127="x"</formula>
    </cfRule>
  </conditionalFormatting>
  <conditionalFormatting sqref="O127:O128">
    <cfRule type="expression" priority="596" dxfId="1" stopIfTrue="1">
      <formula>P127="o"</formula>
    </cfRule>
    <cfRule type="expression" priority="597" dxfId="2" stopIfTrue="1">
      <formula>P127="r"</formula>
    </cfRule>
  </conditionalFormatting>
  <conditionalFormatting sqref="Q113:Q114 Q120">
    <cfRule type="expression" priority="598" dxfId="0" stopIfTrue="1">
      <formula>R113="x"</formula>
    </cfRule>
  </conditionalFormatting>
  <conditionalFormatting sqref="Q113:Q114 Q120">
    <cfRule type="expression" priority="599" dxfId="1" stopIfTrue="1">
      <formula>R113="o"</formula>
    </cfRule>
    <cfRule type="expression" priority="600" dxfId="2" stopIfTrue="1">
      <formula>R113="r"</formula>
    </cfRule>
  </conditionalFormatting>
  <conditionalFormatting sqref="Q115">
    <cfRule type="expression" priority="601" dxfId="0" stopIfTrue="1">
      <formula>R115="x"</formula>
    </cfRule>
  </conditionalFormatting>
  <conditionalFormatting sqref="Q115">
    <cfRule type="expression" priority="602" dxfId="1" stopIfTrue="1">
      <formula>R115="o"</formula>
    </cfRule>
    <cfRule type="expression" priority="603" dxfId="2" stopIfTrue="1">
      <formula>R115="r"</formula>
    </cfRule>
  </conditionalFormatting>
  <conditionalFormatting sqref="Q118">
    <cfRule type="expression" priority="604" dxfId="0" stopIfTrue="1">
      <formula>R118="x"</formula>
    </cfRule>
  </conditionalFormatting>
  <conditionalFormatting sqref="Q118">
    <cfRule type="expression" priority="605" dxfId="1" stopIfTrue="1">
      <formula>R118="o"</formula>
    </cfRule>
    <cfRule type="expression" priority="606" dxfId="2" stopIfTrue="1">
      <formula>R118="r"</formula>
    </cfRule>
  </conditionalFormatting>
  <conditionalFormatting sqref="Q121 Q119">
    <cfRule type="expression" priority="607" dxfId="0" stopIfTrue="1">
      <formula>R119="x"</formula>
    </cfRule>
  </conditionalFormatting>
  <conditionalFormatting sqref="Q121 Q119">
    <cfRule type="expression" priority="608" dxfId="1" stopIfTrue="1">
      <formula>R119="o"</formula>
    </cfRule>
    <cfRule type="expression" priority="609" dxfId="2" stopIfTrue="1">
      <formula>R119="r"</formula>
    </cfRule>
  </conditionalFormatting>
  <conditionalFormatting sqref="Q122">
    <cfRule type="expression" priority="610" dxfId="0" stopIfTrue="1">
      <formula>R122="x"</formula>
    </cfRule>
  </conditionalFormatting>
  <conditionalFormatting sqref="Q122">
    <cfRule type="expression" priority="611" dxfId="1" stopIfTrue="1">
      <formula>R122="o"</formula>
    </cfRule>
    <cfRule type="expression" priority="612" dxfId="2" stopIfTrue="1">
      <formula>R122="r"</formula>
    </cfRule>
  </conditionalFormatting>
  <conditionalFormatting sqref="Q123">
    <cfRule type="expression" priority="613" dxfId="0" stopIfTrue="1">
      <formula>R123="x"</formula>
    </cfRule>
  </conditionalFormatting>
  <conditionalFormatting sqref="Q123">
    <cfRule type="expression" priority="614" dxfId="1" stopIfTrue="1">
      <formula>R123="o"</formula>
    </cfRule>
    <cfRule type="expression" priority="615" dxfId="2" stopIfTrue="1">
      <formula>R123="r"</formula>
    </cfRule>
  </conditionalFormatting>
  <conditionalFormatting sqref="Q124">
    <cfRule type="expression" priority="616" dxfId="0" stopIfTrue="1">
      <formula>R124="x"</formula>
    </cfRule>
  </conditionalFormatting>
  <conditionalFormatting sqref="Q124">
    <cfRule type="expression" priority="617" dxfId="1" stopIfTrue="1">
      <formula>R124="o"</formula>
    </cfRule>
    <cfRule type="expression" priority="618" dxfId="2" stopIfTrue="1">
      <formula>R124="r"</formula>
    </cfRule>
  </conditionalFormatting>
  <conditionalFormatting sqref="Q125:Q126">
    <cfRule type="expression" priority="619" dxfId="0" stopIfTrue="1">
      <formula>R125="x"</formula>
    </cfRule>
  </conditionalFormatting>
  <conditionalFormatting sqref="Q125:Q126">
    <cfRule type="expression" priority="620" dxfId="1" stopIfTrue="1">
      <formula>R125="o"</formula>
    </cfRule>
    <cfRule type="expression" priority="621" dxfId="2" stopIfTrue="1">
      <formula>R125="r"</formula>
    </cfRule>
  </conditionalFormatting>
  <conditionalFormatting sqref="Q127:Q128">
    <cfRule type="expression" priority="622" dxfId="0" stopIfTrue="1">
      <formula>R127="x"</formula>
    </cfRule>
  </conditionalFormatting>
  <conditionalFormatting sqref="Q127:Q128">
    <cfRule type="expression" priority="623" dxfId="1" stopIfTrue="1">
      <formula>R127="o"</formula>
    </cfRule>
    <cfRule type="expression" priority="624" dxfId="2" stopIfTrue="1">
      <formula>R127="r"</formula>
    </cfRule>
  </conditionalFormatting>
  <conditionalFormatting sqref="G187">
    <cfRule type="expression" priority="625" dxfId="0" stopIfTrue="1">
      <formula>H187="x"</formula>
    </cfRule>
  </conditionalFormatting>
  <conditionalFormatting sqref="G187">
    <cfRule type="expression" priority="626" dxfId="1" stopIfTrue="1">
      <formula>H187="o"</formula>
    </cfRule>
    <cfRule type="expression" priority="627" dxfId="2" stopIfTrue="1">
      <formula>H187="r"</formula>
    </cfRule>
  </conditionalFormatting>
  <conditionalFormatting sqref="I187">
    <cfRule type="expression" priority="628" dxfId="0" stopIfTrue="1">
      <formula>J187="x"</formula>
    </cfRule>
  </conditionalFormatting>
  <conditionalFormatting sqref="I187">
    <cfRule type="expression" priority="629" dxfId="1" stopIfTrue="1">
      <formula>J187="o"</formula>
    </cfRule>
    <cfRule type="expression" priority="630" dxfId="2" stopIfTrue="1">
      <formula>J187="r"</formula>
    </cfRule>
  </conditionalFormatting>
  <conditionalFormatting sqref="K187">
    <cfRule type="expression" priority="631" dxfId="0" stopIfTrue="1">
      <formula>L187="x"</formula>
    </cfRule>
  </conditionalFormatting>
  <conditionalFormatting sqref="K187">
    <cfRule type="expression" priority="632" dxfId="1" stopIfTrue="1">
      <formula>L187="o"</formula>
    </cfRule>
    <cfRule type="expression" priority="633" dxfId="2" stopIfTrue="1">
      <formula>L187="r"</formula>
    </cfRule>
  </conditionalFormatting>
  <conditionalFormatting sqref="M187">
    <cfRule type="expression" priority="634" dxfId="0" stopIfTrue="1">
      <formula>N187="x"</formula>
    </cfRule>
  </conditionalFormatting>
  <conditionalFormatting sqref="M187">
    <cfRule type="expression" priority="635" dxfId="1" stopIfTrue="1">
      <formula>N187="o"</formula>
    </cfRule>
    <cfRule type="expression" priority="636" dxfId="2" stopIfTrue="1">
      <formula>N187="r"</formula>
    </cfRule>
  </conditionalFormatting>
  <conditionalFormatting sqref="O187">
    <cfRule type="expression" priority="637" dxfId="0" stopIfTrue="1">
      <formula>P187="x"</formula>
    </cfRule>
  </conditionalFormatting>
  <conditionalFormatting sqref="O187">
    <cfRule type="expression" priority="638" dxfId="1" stopIfTrue="1">
      <formula>P187="o"</formula>
    </cfRule>
    <cfRule type="expression" priority="639" dxfId="2" stopIfTrue="1">
      <formula>P187="r"</formula>
    </cfRule>
  </conditionalFormatting>
  <conditionalFormatting sqref="Q187">
    <cfRule type="expression" priority="640" dxfId="0" stopIfTrue="1">
      <formula>R187="x"</formula>
    </cfRule>
  </conditionalFormatting>
  <conditionalFormatting sqref="Q187">
    <cfRule type="expression" priority="641" dxfId="1" stopIfTrue="1">
      <formula>R187="o"</formula>
    </cfRule>
    <cfRule type="expression" priority="642" dxfId="2" stopIfTrue="1">
      <formula>R187="r"</formula>
    </cfRule>
  </conditionalFormatting>
  <conditionalFormatting sqref="G196">
    <cfRule type="expression" priority="643" dxfId="0" stopIfTrue="1">
      <formula>H196="x"</formula>
    </cfRule>
  </conditionalFormatting>
  <conditionalFormatting sqref="G196">
    <cfRule type="expression" priority="644" dxfId="1" stopIfTrue="1">
      <formula>H196="o"</formula>
    </cfRule>
    <cfRule type="expression" priority="645" dxfId="2" stopIfTrue="1">
      <formula>H196="r"</formula>
    </cfRule>
  </conditionalFormatting>
  <conditionalFormatting sqref="I196">
    <cfRule type="expression" priority="646" dxfId="0" stopIfTrue="1">
      <formula>J196="x"</formula>
    </cfRule>
  </conditionalFormatting>
  <conditionalFormatting sqref="I196">
    <cfRule type="expression" priority="647" dxfId="1" stopIfTrue="1">
      <formula>J196="o"</formula>
    </cfRule>
    <cfRule type="expression" priority="648" dxfId="2" stopIfTrue="1">
      <formula>J196="r"</formula>
    </cfRule>
  </conditionalFormatting>
  <conditionalFormatting sqref="K196">
    <cfRule type="expression" priority="649" dxfId="0" stopIfTrue="1">
      <formula>L196="x"</formula>
    </cfRule>
  </conditionalFormatting>
  <conditionalFormatting sqref="K196">
    <cfRule type="expression" priority="650" dxfId="1" stopIfTrue="1">
      <formula>L196="o"</formula>
    </cfRule>
    <cfRule type="expression" priority="651" dxfId="2" stopIfTrue="1">
      <formula>L196="r"</formula>
    </cfRule>
  </conditionalFormatting>
  <conditionalFormatting sqref="M196">
    <cfRule type="expression" priority="652" dxfId="0" stopIfTrue="1">
      <formula>N196="x"</formula>
    </cfRule>
  </conditionalFormatting>
  <conditionalFormatting sqref="M196">
    <cfRule type="expression" priority="653" dxfId="1" stopIfTrue="1">
      <formula>N196="o"</formula>
    </cfRule>
    <cfRule type="expression" priority="654" dxfId="2" stopIfTrue="1">
      <formula>N196="r"</formula>
    </cfRule>
  </conditionalFormatting>
  <conditionalFormatting sqref="O196">
    <cfRule type="expression" priority="655" dxfId="0" stopIfTrue="1">
      <formula>P196="x"</formula>
    </cfRule>
  </conditionalFormatting>
  <conditionalFormatting sqref="O196">
    <cfRule type="expression" priority="656" dxfId="1" stopIfTrue="1">
      <formula>P196="o"</formula>
    </cfRule>
    <cfRule type="expression" priority="657" dxfId="2" stopIfTrue="1">
      <formula>P196="r"</formula>
    </cfRule>
  </conditionalFormatting>
  <conditionalFormatting sqref="Q196">
    <cfRule type="expression" priority="658" dxfId="0" stopIfTrue="1">
      <formula>R196="x"</formula>
    </cfRule>
  </conditionalFormatting>
  <conditionalFormatting sqref="Q196">
    <cfRule type="expression" priority="659" dxfId="1" stopIfTrue="1">
      <formula>R196="o"</formula>
    </cfRule>
    <cfRule type="expression" priority="660" dxfId="2" stopIfTrue="1">
      <formula>R196="r"</formula>
    </cfRule>
  </conditionalFormatting>
  <conditionalFormatting sqref="G83:G85">
    <cfRule type="expression" priority="661" dxfId="0" stopIfTrue="1">
      <formula>H83="x"</formula>
    </cfRule>
  </conditionalFormatting>
  <conditionalFormatting sqref="G83:G85">
    <cfRule type="expression" priority="662" dxfId="1" stopIfTrue="1">
      <formula>H83="o"</formula>
    </cfRule>
    <cfRule type="expression" priority="663" dxfId="2" stopIfTrue="1">
      <formula>H83="r"</formula>
    </cfRule>
  </conditionalFormatting>
  <conditionalFormatting sqref="G86:G87">
    <cfRule type="expression" priority="664" dxfId="0" stopIfTrue="1">
      <formula>H86="x"</formula>
    </cfRule>
  </conditionalFormatting>
  <conditionalFormatting sqref="G86:G87">
    <cfRule type="expression" priority="665" dxfId="1" stopIfTrue="1">
      <formula>H86="o"</formula>
    </cfRule>
    <cfRule type="expression" priority="666" dxfId="2" stopIfTrue="1">
      <formula>H86="r"</formula>
    </cfRule>
  </conditionalFormatting>
  <conditionalFormatting sqref="G88:G89">
    <cfRule type="expression" priority="667" dxfId="0" stopIfTrue="1">
      <formula>H88="x"</formula>
    </cfRule>
  </conditionalFormatting>
  <conditionalFormatting sqref="G88:G89">
    <cfRule type="expression" priority="668" dxfId="1" stopIfTrue="1">
      <formula>H88="o"</formula>
    </cfRule>
    <cfRule type="expression" priority="669" dxfId="2" stopIfTrue="1">
      <formula>H88="r"</formula>
    </cfRule>
  </conditionalFormatting>
  <conditionalFormatting sqref="I83:I85">
    <cfRule type="expression" priority="670" dxfId="0" stopIfTrue="1">
      <formula>J83="x"</formula>
    </cfRule>
  </conditionalFormatting>
  <conditionalFormatting sqref="I83:I85">
    <cfRule type="expression" priority="671" dxfId="1" stopIfTrue="1">
      <formula>J83="o"</formula>
    </cfRule>
    <cfRule type="expression" priority="672" dxfId="2" stopIfTrue="1">
      <formula>J83="r"</formula>
    </cfRule>
  </conditionalFormatting>
  <conditionalFormatting sqref="I86:I87">
    <cfRule type="expression" priority="673" dxfId="0" stopIfTrue="1">
      <formula>J86="x"</formula>
    </cfRule>
  </conditionalFormatting>
  <conditionalFormatting sqref="I86:I87">
    <cfRule type="expression" priority="674" dxfId="1" stopIfTrue="1">
      <formula>J86="o"</formula>
    </cfRule>
    <cfRule type="expression" priority="675" dxfId="2" stopIfTrue="1">
      <formula>J86="r"</formula>
    </cfRule>
  </conditionalFormatting>
  <conditionalFormatting sqref="I88:I89">
    <cfRule type="expression" priority="676" dxfId="0" stopIfTrue="1">
      <formula>J88="x"</formula>
    </cfRule>
  </conditionalFormatting>
  <conditionalFormatting sqref="I88:I89">
    <cfRule type="expression" priority="677" dxfId="1" stopIfTrue="1">
      <formula>J88="o"</formula>
    </cfRule>
    <cfRule type="expression" priority="678" dxfId="2" stopIfTrue="1">
      <formula>J88="r"</formula>
    </cfRule>
  </conditionalFormatting>
  <conditionalFormatting sqref="K83:K85">
    <cfRule type="expression" priority="679" dxfId="0" stopIfTrue="1">
      <formula>L83="x"</formula>
    </cfRule>
  </conditionalFormatting>
  <conditionalFormatting sqref="K83:K85">
    <cfRule type="expression" priority="680" dxfId="1" stopIfTrue="1">
      <formula>L83="o"</formula>
    </cfRule>
    <cfRule type="expression" priority="681" dxfId="2" stopIfTrue="1">
      <formula>L83="r"</formula>
    </cfRule>
  </conditionalFormatting>
  <conditionalFormatting sqref="K86:K87">
    <cfRule type="expression" priority="682" dxfId="0" stopIfTrue="1">
      <formula>L86="x"</formula>
    </cfRule>
  </conditionalFormatting>
  <conditionalFormatting sqref="K86:K87">
    <cfRule type="expression" priority="683" dxfId="1" stopIfTrue="1">
      <formula>L86="o"</formula>
    </cfRule>
    <cfRule type="expression" priority="684" dxfId="2" stopIfTrue="1">
      <formula>L86="r"</formula>
    </cfRule>
  </conditionalFormatting>
  <conditionalFormatting sqref="K88:K89">
    <cfRule type="expression" priority="685" dxfId="0" stopIfTrue="1">
      <formula>L88="x"</formula>
    </cfRule>
  </conditionalFormatting>
  <conditionalFormatting sqref="K88:K89">
    <cfRule type="expression" priority="686" dxfId="1" stopIfTrue="1">
      <formula>L88="o"</formula>
    </cfRule>
    <cfRule type="expression" priority="687" dxfId="2" stopIfTrue="1">
      <formula>L88="r"</formula>
    </cfRule>
  </conditionalFormatting>
  <conditionalFormatting sqref="M83:M85">
    <cfRule type="expression" priority="688" dxfId="0" stopIfTrue="1">
      <formula>N83="x"</formula>
    </cfRule>
  </conditionalFormatting>
  <conditionalFormatting sqref="M83:M85">
    <cfRule type="expression" priority="689" dxfId="1" stopIfTrue="1">
      <formula>N83="o"</formula>
    </cfRule>
    <cfRule type="expression" priority="690" dxfId="2" stopIfTrue="1">
      <formula>N83="r"</formula>
    </cfRule>
  </conditionalFormatting>
  <conditionalFormatting sqref="M87">
    <cfRule type="expression" priority="691" dxfId="0" stopIfTrue="1">
      <formula>N87="x"</formula>
    </cfRule>
  </conditionalFormatting>
  <conditionalFormatting sqref="M87">
    <cfRule type="expression" priority="692" dxfId="1" stopIfTrue="1">
      <formula>N87="o"</formula>
    </cfRule>
    <cfRule type="expression" priority="693" dxfId="2" stopIfTrue="1">
      <formula>N87="r"</formula>
    </cfRule>
  </conditionalFormatting>
  <conditionalFormatting sqref="M88:M89 M86">
    <cfRule type="expression" priority="694" dxfId="0" stopIfTrue="1">
      <formula>N86="x"</formula>
    </cfRule>
  </conditionalFormatting>
  <conditionalFormatting sqref="M88:M89 M86">
    <cfRule type="expression" priority="695" dxfId="1" stopIfTrue="1">
      <formula>N86="o"</formula>
    </cfRule>
    <cfRule type="expression" priority="696" dxfId="2" stopIfTrue="1">
      <formula>N86="r"</formula>
    </cfRule>
  </conditionalFormatting>
  <conditionalFormatting sqref="O83:O85">
    <cfRule type="expression" priority="697" dxfId="0" stopIfTrue="1">
      <formula>P83="x"</formula>
    </cfRule>
  </conditionalFormatting>
  <conditionalFormatting sqref="O83:O85">
    <cfRule type="expression" priority="698" dxfId="1" stopIfTrue="1">
      <formula>P83="o"</formula>
    </cfRule>
    <cfRule type="expression" priority="699" dxfId="2" stopIfTrue="1">
      <formula>P83="r"</formula>
    </cfRule>
  </conditionalFormatting>
  <conditionalFormatting sqref="O86:O87">
    <cfRule type="expression" priority="700" dxfId="0" stopIfTrue="1">
      <formula>P86="x"</formula>
    </cfRule>
  </conditionalFormatting>
  <conditionalFormatting sqref="O86:O87">
    <cfRule type="expression" priority="701" dxfId="1" stopIfTrue="1">
      <formula>P86="o"</formula>
    </cfRule>
    <cfRule type="expression" priority="702" dxfId="2" stopIfTrue="1">
      <formula>P86="r"</formula>
    </cfRule>
  </conditionalFormatting>
  <conditionalFormatting sqref="O88:O89">
    <cfRule type="expression" priority="703" dxfId="0" stopIfTrue="1">
      <formula>P88="x"</formula>
    </cfRule>
  </conditionalFormatting>
  <conditionalFormatting sqref="O88:O89">
    <cfRule type="expression" priority="704" dxfId="1" stopIfTrue="1">
      <formula>P88="o"</formula>
    </cfRule>
    <cfRule type="expression" priority="705" dxfId="2" stopIfTrue="1">
      <formula>P88="r"</formula>
    </cfRule>
  </conditionalFormatting>
  <conditionalFormatting sqref="Q83:Q85">
    <cfRule type="expression" priority="706" dxfId="0" stopIfTrue="1">
      <formula>R83="x"</formula>
    </cfRule>
  </conditionalFormatting>
  <conditionalFormatting sqref="Q83:Q85">
    <cfRule type="expression" priority="707" dxfId="1" stopIfTrue="1">
      <formula>R83="o"</formula>
    </cfRule>
    <cfRule type="expression" priority="708" dxfId="2" stopIfTrue="1">
      <formula>R83="r"</formula>
    </cfRule>
  </conditionalFormatting>
  <conditionalFormatting sqref="Q86:Q87">
    <cfRule type="expression" priority="709" dxfId="0" stopIfTrue="1">
      <formula>R86="x"</formula>
    </cfRule>
  </conditionalFormatting>
  <conditionalFormatting sqref="Q86:Q87">
    <cfRule type="expression" priority="710" dxfId="1" stopIfTrue="1">
      <formula>R86="o"</formula>
    </cfRule>
    <cfRule type="expression" priority="711" dxfId="2" stopIfTrue="1">
      <formula>R86="r"</formula>
    </cfRule>
  </conditionalFormatting>
  <conditionalFormatting sqref="Q88:Q89">
    <cfRule type="expression" priority="712" dxfId="0" stopIfTrue="1">
      <formula>R88="x"</formula>
    </cfRule>
  </conditionalFormatting>
  <conditionalFormatting sqref="Q88:Q89">
    <cfRule type="expression" priority="713" dxfId="1" stopIfTrue="1">
      <formula>R88="o"</formula>
    </cfRule>
    <cfRule type="expression" priority="714" dxfId="2" stopIfTrue="1">
      <formula>R88="r"</formula>
    </cfRule>
  </conditionalFormatting>
  <conditionalFormatting sqref="G82">
    <cfRule type="expression" priority="715" dxfId="0" stopIfTrue="1">
      <formula>H82="x"</formula>
    </cfRule>
  </conditionalFormatting>
  <conditionalFormatting sqref="G82">
    <cfRule type="expression" priority="716" dxfId="1" stopIfTrue="1">
      <formula>H82="o"</formula>
    </cfRule>
    <cfRule type="expression" priority="717" dxfId="2" stopIfTrue="1">
      <formula>H82="r"</formula>
    </cfRule>
  </conditionalFormatting>
  <conditionalFormatting sqref="I82">
    <cfRule type="expression" priority="718" dxfId="0" stopIfTrue="1">
      <formula>J82="x"</formula>
    </cfRule>
  </conditionalFormatting>
  <conditionalFormatting sqref="I82">
    <cfRule type="expression" priority="719" dxfId="1" stopIfTrue="1">
      <formula>J82="o"</formula>
    </cfRule>
    <cfRule type="expression" priority="720" dxfId="2" stopIfTrue="1">
      <formula>J82="r"</formula>
    </cfRule>
  </conditionalFormatting>
  <conditionalFormatting sqref="K82">
    <cfRule type="expression" priority="721" dxfId="0" stopIfTrue="1">
      <formula>L82="x"</formula>
    </cfRule>
  </conditionalFormatting>
  <conditionalFormatting sqref="K82">
    <cfRule type="expression" priority="722" dxfId="1" stopIfTrue="1">
      <formula>L82="o"</formula>
    </cfRule>
    <cfRule type="expression" priority="723" dxfId="2" stopIfTrue="1">
      <formula>L82="r"</formula>
    </cfRule>
  </conditionalFormatting>
  <conditionalFormatting sqref="M82">
    <cfRule type="expression" priority="724" dxfId="0" stopIfTrue="1">
      <formula>N82="x"</formula>
    </cfRule>
  </conditionalFormatting>
  <conditionalFormatting sqref="M82">
    <cfRule type="expression" priority="725" dxfId="1" stopIfTrue="1">
      <formula>N82="o"</formula>
    </cfRule>
    <cfRule type="expression" priority="726" dxfId="2" stopIfTrue="1">
      <formula>N82="r"</formula>
    </cfRule>
  </conditionalFormatting>
  <conditionalFormatting sqref="O82">
    <cfRule type="expression" priority="727" dxfId="0" stopIfTrue="1">
      <formula>P82="x"</formula>
    </cfRule>
  </conditionalFormatting>
  <conditionalFormatting sqref="O82">
    <cfRule type="expression" priority="728" dxfId="1" stopIfTrue="1">
      <formula>P82="o"</formula>
    </cfRule>
    <cfRule type="expression" priority="729" dxfId="2" stopIfTrue="1">
      <formula>P82="r"</formula>
    </cfRule>
  </conditionalFormatting>
  <conditionalFormatting sqref="Q82">
    <cfRule type="expression" priority="730" dxfId="0" stopIfTrue="1">
      <formula>R82="x"</formula>
    </cfRule>
  </conditionalFormatting>
  <conditionalFormatting sqref="Q82">
    <cfRule type="expression" priority="731" dxfId="1" stopIfTrue="1">
      <formula>R82="o"</formula>
    </cfRule>
    <cfRule type="expression" priority="732" dxfId="2" stopIfTrue="1">
      <formula>R82="r"</formula>
    </cfRule>
  </conditionalFormatting>
  <conditionalFormatting sqref="G91 G94">
    <cfRule type="expression" priority="733" dxfId="0" stopIfTrue="1">
      <formula>H90="x"</formula>
    </cfRule>
  </conditionalFormatting>
  <conditionalFormatting sqref="G91 G94">
    <cfRule type="expression" priority="734" dxfId="1" stopIfTrue="1">
      <formula>H90="o"</formula>
    </cfRule>
    <cfRule type="expression" priority="735" dxfId="2" stopIfTrue="1">
      <formula>H90="r"</formula>
    </cfRule>
  </conditionalFormatting>
  <conditionalFormatting sqref="I91 I94">
    <cfRule type="expression" priority="736" dxfId="0" stopIfTrue="1">
      <formula>J90="x"</formula>
    </cfRule>
  </conditionalFormatting>
  <conditionalFormatting sqref="I91 I94">
    <cfRule type="expression" priority="737" dxfId="1" stopIfTrue="1">
      <formula>J90="o"</formula>
    </cfRule>
    <cfRule type="expression" priority="738" dxfId="2" stopIfTrue="1">
      <formula>J90="r"</formula>
    </cfRule>
  </conditionalFormatting>
  <conditionalFormatting sqref="K91 K94">
    <cfRule type="expression" priority="739" dxfId="0" stopIfTrue="1">
      <formula>L90="x"</formula>
    </cfRule>
  </conditionalFormatting>
  <conditionalFormatting sqref="K91 K94">
    <cfRule type="expression" priority="740" dxfId="1" stopIfTrue="1">
      <formula>L90="o"</formula>
    </cfRule>
    <cfRule type="expression" priority="741" dxfId="2" stopIfTrue="1">
      <formula>L90="r"</formula>
    </cfRule>
  </conditionalFormatting>
  <conditionalFormatting sqref="M91 M94">
    <cfRule type="expression" priority="742" dxfId="0" stopIfTrue="1">
      <formula>N90="x"</formula>
    </cfRule>
  </conditionalFormatting>
  <conditionalFormatting sqref="M91 M94">
    <cfRule type="expression" priority="743" dxfId="1" stopIfTrue="1">
      <formula>N90="o"</formula>
    </cfRule>
    <cfRule type="expression" priority="744" dxfId="2" stopIfTrue="1">
      <formula>N90="r"</formula>
    </cfRule>
  </conditionalFormatting>
  <conditionalFormatting sqref="O91 O94">
    <cfRule type="expression" priority="745" dxfId="0" stopIfTrue="1">
      <formula>P90="x"</formula>
    </cfRule>
  </conditionalFormatting>
  <conditionalFormatting sqref="O91 O94">
    <cfRule type="expression" priority="746" dxfId="1" stopIfTrue="1">
      <formula>P90="o"</formula>
    </cfRule>
    <cfRule type="expression" priority="747" dxfId="2" stopIfTrue="1">
      <formula>P90="r"</formula>
    </cfRule>
  </conditionalFormatting>
  <conditionalFormatting sqref="Q91 Q94">
    <cfRule type="expression" priority="748" dxfId="0" stopIfTrue="1">
      <formula>R90="x"</formula>
    </cfRule>
  </conditionalFormatting>
  <conditionalFormatting sqref="Q91 Q94">
    <cfRule type="expression" priority="749" dxfId="1" stopIfTrue="1">
      <formula>R90="o"</formula>
    </cfRule>
    <cfRule type="expression" priority="750" dxfId="2" stopIfTrue="1">
      <formula>R90="r"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2022-11-08T09:00:31Z</dcterms:modified>
  <cp:category/>
  <cp:version/>
  <cp:contentType/>
  <cp:contentStatus/>
  <cp:revision>635</cp:revision>
</cp:coreProperties>
</file>