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735" activeTab="0"/>
  </bookViews>
  <sheets>
    <sheet name="VSS" sheetId="1" r:id="rId1"/>
    <sheet name="komb" sheetId="2" r:id="rId2"/>
    <sheet name="JKV" sheetId="3" r:id="rId3"/>
  </sheets>
  <definedNames>
    <definedName name="_xlnm.Print_Area" localSheetId="2">'JKV'!$A$1:$BX$72</definedName>
    <definedName name="_xlnm.Print_Area" localSheetId="1">'komb'!$A$1:$BX$72</definedName>
    <definedName name="_xlnm.Print_Area" localSheetId="0">'VSS'!$A$1:$BX$72</definedName>
    <definedName name="_xlnm.Print_Titles" localSheetId="2">'JKV'!$A:$G,'JKV'!$1:$3</definedName>
    <definedName name="_xlnm.Print_Titles" localSheetId="1">'komb'!$A:$G,'komb'!$1:$3</definedName>
    <definedName name="_xlnm.Print_Titles" localSheetId="0">'VSS'!$A:$G,'VSS'!$1:$3</definedName>
  </definedNames>
  <calcPr fullCalcOnLoad="1"/>
</workbook>
</file>

<file path=xl/comments1.xml><?xml version="1.0" encoding="utf-8"?>
<comments xmlns="http://schemas.openxmlformats.org/spreadsheetml/2006/main">
  <authors>
    <author>ch</author>
  </authors>
  <commentList>
    <comment ref="D60" authorId="0">
      <text>
        <r>
          <rPr>
            <b/>
            <sz val="8"/>
            <rFont val="Tahoma"/>
            <family val="0"/>
          </rPr>
          <t>ch:</t>
        </r>
        <r>
          <rPr>
            <sz val="8"/>
            <rFont val="Tahoma"/>
            <family val="0"/>
          </rPr>
          <t xml:space="preserve">
Ei ole enam sünniaasta järgi jun.</t>
        </r>
      </text>
    </comment>
  </commentList>
</comments>
</file>

<file path=xl/comments2.xml><?xml version="1.0" encoding="utf-8"?>
<comments xmlns="http://schemas.openxmlformats.org/spreadsheetml/2006/main">
  <authors>
    <author>ch</author>
  </authors>
  <commentList>
    <comment ref="D60" authorId="0">
      <text>
        <r>
          <rPr>
            <b/>
            <sz val="8"/>
            <rFont val="Tahoma"/>
            <family val="0"/>
          </rPr>
          <t>ch:</t>
        </r>
        <r>
          <rPr>
            <sz val="8"/>
            <rFont val="Tahoma"/>
            <family val="0"/>
          </rPr>
          <t xml:space="preserve">
Ei ole enam sünniaasta järgi jun.</t>
        </r>
      </text>
    </comment>
  </commentList>
</comments>
</file>

<file path=xl/comments3.xml><?xml version="1.0" encoding="utf-8"?>
<comments xmlns="http://schemas.openxmlformats.org/spreadsheetml/2006/main">
  <authors>
    <author>ch</author>
  </authors>
  <commentList>
    <comment ref="D40" authorId="0">
      <text>
        <r>
          <rPr>
            <b/>
            <sz val="8"/>
            <rFont val="Tahoma"/>
            <family val="0"/>
          </rPr>
          <t>ch:</t>
        </r>
        <r>
          <rPr>
            <sz val="8"/>
            <rFont val="Tahoma"/>
            <family val="0"/>
          </rPr>
          <t xml:space="preserve">
Ei ole enam sünniaasta järgi jun.</t>
        </r>
      </text>
    </comment>
  </commentList>
</comments>
</file>

<file path=xl/sharedStrings.xml><?xml version="1.0" encoding="utf-8"?>
<sst xmlns="http://schemas.openxmlformats.org/spreadsheetml/2006/main" count="597" uniqueCount="126">
  <si>
    <t>koht</t>
  </si>
  <si>
    <t>Tiit Karp</t>
  </si>
  <si>
    <t>Arvo Kuslap</t>
  </si>
  <si>
    <t>Rivo Poltimäe</t>
  </si>
  <si>
    <t>Võru</t>
  </si>
  <si>
    <t>Kaupo Kindsigo</t>
  </si>
  <si>
    <t>Olev Lipp</t>
  </si>
  <si>
    <t>Vambola Valdmets</t>
  </si>
  <si>
    <t>Jaan Targamaa</t>
  </si>
  <si>
    <t>Maanus Mäesalu</t>
  </si>
  <si>
    <t>Anti Levandi</t>
  </si>
  <si>
    <t>Priit Roostfeldt</t>
  </si>
  <si>
    <t>Ain Vihermets</t>
  </si>
  <si>
    <t>Tõnu Krooben</t>
  </si>
  <si>
    <t>Aarne Taal</t>
  </si>
  <si>
    <t>Uudo Torm</t>
  </si>
  <si>
    <t>Tõnu Kirs</t>
  </si>
  <si>
    <t>VSS</t>
  </si>
  <si>
    <t>Nimi</t>
  </si>
  <si>
    <t>Koht kokku</t>
  </si>
  <si>
    <t>Sum</t>
  </si>
  <si>
    <t>Tarmo Eller</t>
  </si>
  <si>
    <t>Alo Ling</t>
  </si>
  <si>
    <t>Trap</t>
  </si>
  <si>
    <t>CSP</t>
  </si>
  <si>
    <t>Kokku</t>
  </si>
  <si>
    <t>Laskejärjekord</t>
  </si>
  <si>
    <t>Kits</t>
  </si>
  <si>
    <t>Lammas</t>
  </si>
  <si>
    <t>Siga</t>
  </si>
  <si>
    <t>Rebane</t>
  </si>
  <si>
    <t>Klubi</t>
  </si>
  <si>
    <t>Koht</t>
  </si>
  <si>
    <t xml:space="preserve">2.lask </t>
  </si>
  <si>
    <t>kokku</t>
  </si>
  <si>
    <t>JKV * 4</t>
  </si>
  <si>
    <t>Summa</t>
  </si>
  <si>
    <t>Kombi koht</t>
  </si>
  <si>
    <t>Kombi</t>
  </si>
  <si>
    <t>Rada</t>
  </si>
  <si>
    <t>Aeg</t>
  </si>
  <si>
    <t>Number</t>
  </si>
  <si>
    <t>Silma</t>
  </si>
  <si>
    <t>Riho Reinberg</t>
  </si>
  <si>
    <t>Airek Kolju</t>
  </si>
  <si>
    <t>Pärnu</t>
  </si>
  <si>
    <t>Valdu Reinaas</t>
  </si>
  <si>
    <t>Endrik Raun</t>
  </si>
  <si>
    <t>Arvo Kala</t>
  </si>
  <si>
    <t>Meeme Riismaa</t>
  </si>
  <si>
    <t>Ahti Valdmets</t>
  </si>
  <si>
    <t>Jaak Volmer</t>
  </si>
  <si>
    <t>Raivo Kuut</t>
  </si>
  <si>
    <t>Jaan Uluots</t>
  </si>
  <si>
    <t>Villu Pook</t>
  </si>
  <si>
    <t>Jüri Valdma</t>
  </si>
  <si>
    <t>Volli Aleksejev</t>
  </si>
  <si>
    <t>Viktor Elman</t>
  </si>
  <si>
    <t>Olev Schmidt</t>
  </si>
  <si>
    <t>Karmo Viilup</t>
  </si>
  <si>
    <t>Anti Peetso</t>
  </si>
  <si>
    <t>MSpK</t>
  </si>
  <si>
    <t>Ilmar Animägi</t>
  </si>
  <si>
    <t>Alar Kiens</t>
  </si>
  <si>
    <t>Andres Karu</t>
  </si>
  <si>
    <t>Alar Animägi</t>
  </si>
  <si>
    <t>Alo Kiens</t>
  </si>
  <si>
    <t>Vanus</t>
  </si>
  <si>
    <t>JKV</t>
  </si>
  <si>
    <t>Järvamaa</t>
  </si>
  <si>
    <t xml:space="preserve">Guido Riitsalu </t>
  </si>
  <si>
    <t>Sakala LK</t>
  </si>
  <si>
    <t>Jürjo Gediminas</t>
  </si>
  <si>
    <t>Tartu JK</t>
  </si>
  <si>
    <t>Kaido Kattai</t>
  </si>
  <si>
    <t xml:space="preserve">Rain Kuus </t>
  </si>
  <si>
    <t>Janikese JOÜ</t>
  </si>
  <si>
    <t>Vello Veske</t>
  </si>
  <si>
    <t>Tudulinna JS</t>
  </si>
  <si>
    <t>Harju JK</t>
  </si>
  <si>
    <t>Silma LK</t>
  </si>
  <si>
    <t xml:space="preserve">Taavi Taal </t>
  </si>
  <si>
    <t>Sander Gutman</t>
  </si>
  <si>
    <t xml:space="preserve">Uluk II                </t>
  </si>
  <si>
    <t>JÜ Nugis</t>
  </si>
  <si>
    <t>Andrus Purje</t>
  </si>
  <si>
    <t>Vääna JS</t>
  </si>
  <si>
    <t>Mait Mägi</t>
  </si>
  <si>
    <t>Ahto Kattai</t>
  </si>
  <si>
    <t>Silma JK</t>
  </si>
  <si>
    <t>Jaanikese JOÜ</t>
  </si>
  <si>
    <t xml:space="preserve">Arles Taal </t>
  </si>
  <si>
    <t>Mati Viilup</t>
  </si>
  <si>
    <t>Sulev Tooming</t>
  </si>
  <si>
    <t>Kaldi Pikas</t>
  </si>
  <si>
    <t>Martin Tanning</t>
  </si>
  <si>
    <t>Tapa</t>
  </si>
  <si>
    <t>Kehtna JK</t>
  </si>
  <si>
    <t>v</t>
  </si>
  <si>
    <t>j</t>
  </si>
  <si>
    <t>Janek Kuld</t>
  </si>
  <si>
    <t>Kauri Viilup</t>
  </si>
  <si>
    <t>Henn Lüüs</t>
  </si>
  <si>
    <t>Rapla</t>
  </si>
  <si>
    <t>Jaan Kalmus</t>
  </si>
  <si>
    <t>Tõnis Balodis</t>
  </si>
  <si>
    <t>Veikko Tihvan</t>
  </si>
  <si>
    <t>Ervin Juht</t>
  </si>
  <si>
    <t>Ivar Puhk</t>
  </si>
  <si>
    <t>Rakvere</t>
  </si>
  <si>
    <t>Tauri Tamm</t>
  </si>
  <si>
    <t>Tauno Tamm</t>
  </si>
  <si>
    <t>Aivar Noorma</t>
  </si>
  <si>
    <t>Veskimäe JK</t>
  </si>
  <si>
    <t>Tiiu Rattassepp</t>
  </si>
  <si>
    <t>Kari Lampe</t>
  </si>
  <si>
    <t>Sven Prees</t>
  </si>
  <si>
    <t>Rein Sõitja</t>
  </si>
  <si>
    <t>Vanusegr koht</t>
  </si>
  <si>
    <t>J1</t>
  </si>
  <si>
    <t>J2</t>
  </si>
  <si>
    <t>V1</t>
  </si>
  <si>
    <t>V2</t>
  </si>
  <si>
    <t>J3</t>
  </si>
  <si>
    <t>V3</t>
  </si>
  <si>
    <t>TRAP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</si>
</sst>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0.00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dd:mm:yyyy\ h:mm"/>
    <numFmt numFmtId="177" formatCode="dd/mm\ h:mm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0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20" fontId="1" fillId="0" borderId="7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21" applyFont="1" applyBorder="1">
      <alignment/>
      <protection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1" fillId="0" borderId="25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20" fontId="1" fillId="0" borderId="26" xfId="0" applyNumberFormat="1" applyFont="1" applyBorder="1" applyAlignment="1">
      <alignment horizontal="center" vertical="center" textRotation="90"/>
    </xf>
    <xf numFmtId="20" fontId="1" fillId="0" borderId="7" xfId="0" applyNumberFormat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1" fillId="0" borderId="33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30" xfId="0" applyNumberFormat="1" applyFont="1" applyBorder="1" applyAlignment="1">
      <alignment horizontal="center" textRotation="90" wrapText="1"/>
    </xf>
    <xf numFmtId="0" fontId="1" fillId="0" borderId="26" xfId="0" applyNumberFormat="1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0" fontId="1" fillId="0" borderId="3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 textRotation="90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MV_VSS_04" xfId="21"/>
    <cellStyle name="Percent" xfId="22"/>
  </cellStyles>
  <dxfs count="3">
    <dxf>
      <font>
        <color rgb="FFFFFFFF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82"/>
  <sheetViews>
    <sheetView tabSelected="1" view="pageBreakPreview" zoomScale="75" zoomScaleNormal="83" zoomScaleSheetLayoutView="75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140625" defaultRowHeight="12.75"/>
  <cols>
    <col min="1" max="1" width="6.57421875" style="31" hidden="1" customWidth="1"/>
    <col min="2" max="2" width="6.7109375" style="25" hidden="1" customWidth="1"/>
    <col min="3" max="3" width="4.8515625" style="3" customWidth="1"/>
    <col min="4" max="4" width="21.421875" style="3" bestFit="1" customWidth="1"/>
    <col min="5" max="5" width="17.421875" style="3" bestFit="1" customWidth="1"/>
    <col min="6" max="6" width="3.7109375" style="3" customWidth="1"/>
    <col min="7" max="7" width="8.421875" style="3" bestFit="1" customWidth="1"/>
    <col min="8" max="8" width="4.7109375" style="27" hidden="1" customWidth="1"/>
    <col min="9" max="10" width="4.7109375" style="22" hidden="1" customWidth="1"/>
    <col min="11" max="11" width="4.7109375" style="36" hidden="1" customWidth="1"/>
    <col min="12" max="16" width="3.57421875" style="3" hidden="1" customWidth="1"/>
    <col min="17" max="17" width="4.8515625" style="24" customWidth="1"/>
    <col min="18" max="21" width="3.57421875" style="3" hidden="1" customWidth="1"/>
    <col min="22" max="22" width="4.00390625" style="3" hidden="1" customWidth="1"/>
    <col min="23" max="23" width="5.421875" style="24" customWidth="1"/>
    <col min="24" max="28" width="4.00390625" style="3" hidden="1" customWidth="1"/>
    <col min="29" max="29" width="5.00390625" style="24" customWidth="1"/>
    <col min="30" max="34" width="4.00390625" style="3" hidden="1" customWidth="1"/>
    <col min="35" max="35" width="4.7109375" style="24" customWidth="1"/>
    <col min="36" max="36" width="8.7109375" style="3" customWidth="1"/>
    <col min="37" max="37" width="7.8515625" style="38" customWidth="1"/>
    <col min="38" max="62" width="5.140625" style="22" hidden="1" customWidth="1"/>
    <col min="63" max="63" width="5.7109375" style="36" customWidth="1"/>
    <col min="64" max="64" width="7.57421875" style="4" customWidth="1"/>
    <col min="65" max="65" width="6.28125" style="8" hidden="1" customWidth="1"/>
    <col min="66" max="66" width="6.140625" style="3" hidden="1" customWidth="1"/>
    <col min="67" max="67" width="5.8515625" style="4" customWidth="1"/>
    <col min="68" max="68" width="6.421875" style="3" hidden="1" customWidth="1"/>
    <col min="69" max="69" width="6.8515625" style="4" bestFit="1" customWidth="1"/>
    <col min="70" max="70" width="9.28125" style="3" customWidth="1"/>
    <col min="71" max="71" width="6.28125" style="3" customWidth="1"/>
    <col min="72" max="74" width="5.28125" style="3" bestFit="1" customWidth="1"/>
    <col min="75" max="76" width="6.421875" style="3" customWidth="1"/>
    <col min="77" max="16384" width="9.140625" style="3" customWidth="1"/>
  </cols>
  <sheetData>
    <row r="1" spans="1:76" s="1" customFormat="1" ht="15.75">
      <c r="A1" s="92" t="s">
        <v>40</v>
      </c>
      <c r="B1" s="106" t="s">
        <v>39</v>
      </c>
      <c r="C1" s="108" t="s">
        <v>41</v>
      </c>
      <c r="D1" s="86" t="s">
        <v>18</v>
      </c>
      <c r="E1" s="89" t="s">
        <v>31</v>
      </c>
      <c r="F1" s="45"/>
      <c r="G1" s="111" t="s">
        <v>67</v>
      </c>
      <c r="H1" s="77" t="s">
        <v>26</v>
      </c>
      <c r="I1" s="78"/>
      <c r="J1" s="78"/>
      <c r="K1" s="79"/>
      <c r="L1" s="77" t="s">
        <v>27</v>
      </c>
      <c r="M1" s="78"/>
      <c r="N1" s="78"/>
      <c r="O1" s="78"/>
      <c r="P1" s="79"/>
      <c r="Q1" s="75" t="s">
        <v>27</v>
      </c>
      <c r="R1" s="77" t="s">
        <v>28</v>
      </c>
      <c r="S1" s="78"/>
      <c r="T1" s="78"/>
      <c r="U1" s="78"/>
      <c r="V1" s="79"/>
      <c r="W1" s="75" t="s">
        <v>28</v>
      </c>
      <c r="X1" s="77" t="s">
        <v>29</v>
      </c>
      <c r="Y1" s="78"/>
      <c r="Z1" s="78"/>
      <c r="AA1" s="78"/>
      <c r="AB1" s="79"/>
      <c r="AC1" s="75" t="s">
        <v>29</v>
      </c>
      <c r="AD1" s="77" t="s">
        <v>30</v>
      </c>
      <c r="AE1" s="78"/>
      <c r="AF1" s="78"/>
      <c r="AG1" s="78"/>
      <c r="AH1" s="79"/>
      <c r="AI1" s="75" t="s">
        <v>30</v>
      </c>
      <c r="AJ1" s="101" t="s">
        <v>25</v>
      </c>
      <c r="AK1" s="41">
        <f>+MAX(AK4:AK144)</f>
        <v>62</v>
      </c>
      <c r="AL1" s="50" t="s">
        <v>23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70"/>
      <c r="BL1" s="69" t="s">
        <v>125</v>
      </c>
      <c r="BM1" s="67"/>
      <c r="BN1" s="68"/>
      <c r="BO1" s="95" t="s">
        <v>24</v>
      </c>
      <c r="BP1" s="96"/>
      <c r="BQ1" s="95" t="s">
        <v>68</v>
      </c>
      <c r="BR1" s="116"/>
      <c r="BS1" s="116"/>
      <c r="BT1" s="95" t="s">
        <v>38</v>
      </c>
      <c r="BU1" s="116"/>
      <c r="BV1" s="116"/>
      <c r="BW1" s="116"/>
      <c r="BX1" s="96"/>
    </row>
    <row r="2" spans="1:76" s="4" customFormat="1" ht="20.25" customHeight="1">
      <c r="A2" s="92"/>
      <c r="B2" s="107"/>
      <c r="C2" s="109"/>
      <c r="D2" s="87"/>
      <c r="E2" s="90"/>
      <c r="F2" s="46"/>
      <c r="G2" s="112"/>
      <c r="H2" s="80"/>
      <c r="I2" s="81"/>
      <c r="J2" s="81"/>
      <c r="K2" s="82"/>
      <c r="L2" s="80"/>
      <c r="M2" s="81"/>
      <c r="N2" s="81"/>
      <c r="O2" s="81"/>
      <c r="P2" s="82"/>
      <c r="Q2" s="75"/>
      <c r="R2" s="80"/>
      <c r="S2" s="81"/>
      <c r="T2" s="81"/>
      <c r="U2" s="81"/>
      <c r="V2" s="82"/>
      <c r="W2" s="75"/>
      <c r="X2" s="80"/>
      <c r="Y2" s="81"/>
      <c r="Z2" s="81"/>
      <c r="AA2" s="81"/>
      <c r="AB2" s="82"/>
      <c r="AC2" s="75"/>
      <c r="AD2" s="80"/>
      <c r="AE2" s="81"/>
      <c r="AF2" s="81"/>
      <c r="AG2" s="81"/>
      <c r="AH2" s="82"/>
      <c r="AI2" s="75"/>
      <c r="AJ2" s="102"/>
      <c r="AK2" s="104" t="s">
        <v>32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97" t="s">
        <v>118</v>
      </c>
      <c r="BL2" s="60" t="s">
        <v>20</v>
      </c>
      <c r="BM2" s="61" t="s">
        <v>33</v>
      </c>
      <c r="BN2" s="64" t="s">
        <v>0</v>
      </c>
      <c r="BO2" s="63" t="s">
        <v>20</v>
      </c>
      <c r="BP2" s="63" t="s">
        <v>0</v>
      </c>
      <c r="BQ2" s="63" t="s">
        <v>34</v>
      </c>
      <c r="BR2" s="99" t="s">
        <v>19</v>
      </c>
      <c r="BS2" s="99" t="s">
        <v>118</v>
      </c>
      <c r="BT2" s="63" t="s">
        <v>35</v>
      </c>
      <c r="BU2" s="63" t="s">
        <v>17</v>
      </c>
      <c r="BV2" s="63" t="s">
        <v>36</v>
      </c>
      <c r="BW2" s="99" t="s">
        <v>37</v>
      </c>
      <c r="BX2" s="99" t="s">
        <v>118</v>
      </c>
    </row>
    <row r="3" spans="1:76" s="4" customFormat="1" ht="34.5" customHeight="1">
      <c r="A3" s="93"/>
      <c r="B3" s="107"/>
      <c r="C3" s="110"/>
      <c r="D3" s="88"/>
      <c r="E3" s="91"/>
      <c r="F3" s="48"/>
      <c r="G3" s="113"/>
      <c r="H3" s="83"/>
      <c r="I3" s="84"/>
      <c r="J3" s="84"/>
      <c r="K3" s="85"/>
      <c r="L3" s="17">
        <v>1</v>
      </c>
      <c r="M3" s="18">
        <v>2</v>
      </c>
      <c r="N3" s="18">
        <v>3</v>
      </c>
      <c r="O3" s="18">
        <v>4</v>
      </c>
      <c r="P3" s="19">
        <v>5</v>
      </c>
      <c r="Q3" s="76"/>
      <c r="R3" s="17">
        <v>1</v>
      </c>
      <c r="S3" s="18">
        <v>2</v>
      </c>
      <c r="T3" s="18">
        <v>3</v>
      </c>
      <c r="U3" s="18">
        <v>4</v>
      </c>
      <c r="V3" s="19">
        <v>5</v>
      </c>
      <c r="W3" s="76"/>
      <c r="X3" s="17">
        <v>1</v>
      </c>
      <c r="Y3" s="18">
        <v>2</v>
      </c>
      <c r="Z3" s="18">
        <v>3</v>
      </c>
      <c r="AA3" s="18">
        <v>4</v>
      </c>
      <c r="AB3" s="19">
        <v>5</v>
      </c>
      <c r="AC3" s="76"/>
      <c r="AD3" s="17">
        <v>1</v>
      </c>
      <c r="AE3" s="18">
        <v>2</v>
      </c>
      <c r="AF3" s="18">
        <v>3</v>
      </c>
      <c r="AG3" s="18">
        <v>4</v>
      </c>
      <c r="AH3" s="19">
        <v>5</v>
      </c>
      <c r="AI3" s="76"/>
      <c r="AJ3" s="103"/>
      <c r="AK3" s="105"/>
      <c r="AL3" s="43">
        <v>1</v>
      </c>
      <c r="AM3" s="43">
        <v>2</v>
      </c>
      <c r="AN3" s="43">
        <v>3</v>
      </c>
      <c r="AO3" s="43">
        <v>4</v>
      </c>
      <c r="AP3" s="43">
        <v>5</v>
      </c>
      <c r="AQ3" s="43">
        <v>6</v>
      </c>
      <c r="AR3" s="43">
        <v>7</v>
      </c>
      <c r="AS3" s="43">
        <v>8</v>
      </c>
      <c r="AT3" s="43">
        <v>9</v>
      </c>
      <c r="AU3" s="43">
        <v>10</v>
      </c>
      <c r="AV3" s="43">
        <v>11</v>
      </c>
      <c r="AW3" s="43">
        <v>12</v>
      </c>
      <c r="AX3" s="43">
        <v>13</v>
      </c>
      <c r="AY3" s="43">
        <v>14</v>
      </c>
      <c r="AZ3" s="43">
        <v>15</v>
      </c>
      <c r="BA3" s="43">
        <v>16</v>
      </c>
      <c r="BB3" s="43">
        <v>17</v>
      </c>
      <c r="BC3" s="43">
        <v>18</v>
      </c>
      <c r="BD3" s="43">
        <v>19</v>
      </c>
      <c r="BE3" s="43">
        <v>20</v>
      </c>
      <c r="BF3" s="43">
        <v>21</v>
      </c>
      <c r="BG3" s="43">
        <v>22</v>
      </c>
      <c r="BH3" s="43">
        <v>23</v>
      </c>
      <c r="BI3" s="43">
        <v>24</v>
      </c>
      <c r="BJ3" s="43">
        <v>25</v>
      </c>
      <c r="BK3" s="98"/>
      <c r="BL3" s="60"/>
      <c r="BM3" s="61"/>
      <c r="BN3" s="94"/>
      <c r="BO3" s="64"/>
      <c r="BP3" s="94"/>
      <c r="BQ3" s="64"/>
      <c r="BR3" s="117"/>
      <c r="BS3" s="115"/>
      <c r="BT3" s="64"/>
      <c r="BU3" s="64"/>
      <c r="BV3" s="64"/>
      <c r="BW3" s="100"/>
      <c r="BX3" s="115"/>
    </row>
    <row r="4" spans="1:76" ht="15.75">
      <c r="A4" s="114">
        <v>0.40277777777777773</v>
      </c>
      <c r="B4" s="30">
        <v>3</v>
      </c>
      <c r="C4" s="14">
        <v>1</v>
      </c>
      <c r="D4" s="2" t="s">
        <v>54</v>
      </c>
      <c r="E4" s="55" t="s">
        <v>84</v>
      </c>
      <c r="F4" s="58"/>
      <c r="G4" s="42">
        <v>1960</v>
      </c>
      <c r="H4" s="32"/>
      <c r="I4" s="14"/>
      <c r="J4" s="14"/>
      <c r="K4" s="33"/>
      <c r="L4" s="6">
        <v>10</v>
      </c>
      <c r="M4" s="6">
        <v>10</v>
      </c>
      <c r="N4" s="6">
        <v>10</v>
      </c>
      <c r="O4" s="6">
        <v>10</v>
      </c>
      <c r="P4" s="6">
        <v>10</v>
      </c>
      <c r="Q4" s="13">
        <f aca="true" t="shared" si="0" ref="Q4:Q35">+SUM(L4:P4)</f>
        <v>50</v>
      </c>
      <c r="R4" s="6">
        <v>10</v>
      </c>
      <c r="S4" s="6">
        <v>10</v>
      </c>
      <c r="T4" s="6">
        <v>10</v>
      </c>
      <c r="U4" s="6">
        <v>10</v>
      </c>
      <c r="V4" s="6">
        <v>10</v>
      </c>
      <c r="W4" s="13">
        <f aca="true" t="shared" si="1" ref="W4:W35">+SUM(R4:V4)</f>
        <v>50</v>
      </c>
      <c r="X4" s="6">
        <v>10</v>
      </c>
      <c r="Y4" s="7">
        <v>10</v>
      </c>
      <c r="Z4" s="7">
        <v>10</v>
      </c>
      <c r="AA4" s="7">
        <v>9</v>
      </c>
      <c r="AB4" s="11">
        <v>9</v>
      </c>
      <c r="AC4" s="13">
        <f aca="true" t="shared" si="2" ref="AC4:AC35">+SUM(X4:AB4)</f>
        <v>48</v>
      </c>
      <c r="AD4" s="6">
        <v>10</v>
      </c>
      <c r="AE4" s="6">
        <v>10</v>
      </c>
      <c r="AF4" s="6">
        <v>10</v>
      </c>
      <c r="AG4" s="6">
        <v>10</v>
      </c>
      <c r="AH4" s="6">
        <v>9</v>
      </c>
      <c r="AI4" s="13">
        <f aca="true" t="shared" si="3" ref="AI4:AI35">+SUM(AD4:AH4)</f>
        <v>49</v>
      </c>
      <c r="AJ4" s="12">
        <f aca="true" t="shared" si="4" ref="AJ4:AJ35">+Q4*1.0000001+W4*1.000001+AC4*1.00001+AI4</f>
        <v>197.000535</v>
      </c>
      <c r="AK4" s="37">
        <f aca="true" t="shared" si="5" ref="AK4:AK35">RANK(AJ4,AJ$4:AJ$144)</f>
        <v>1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71"/>
      <c r="BL4" s="40"/>
      <c r="BM4" s="16"/>
      <c r="BN4" s="51"/>
      <c r="BO4" s="40"/>
      <c r="BP4" s="5"/>
      <c r="BQ4" s="9">
        <f aca="true" t="shared" si="6" ref="BQ4:BQ13">+BO4+BL4</f>
        <v>0</v>
      </c>
      <c r="BR4" s="5">
        <f aca="true" t="shared" si="7" ref="BR4:BR35">RANK(BQ4,BQ$4:BQ$145)</f>
        <v>42</v>
      </c>
      <c r="BS4" s="65"/>
      <c r="BT4" s="40">
        <f aca="true" t="shared" si="8" ref="BT4:BT13">+BQ4*4</f>
        <v>0</v>
      </c>
      <c r="BU4" s="40">
        <f aca="true" t="shared" si="9" ref="BU4:BU35">+AJ4</f>
        <v>197.000535</v>
      </c>
      <c r="BV4" s="40">
        <f aca="true" t="shared" si="10" ref="BV4:BV13">+BT4+AJ4</f>
        <v>197.000535</v>
      </c>
      <c r="BW4" s="5">
        <f aca="true" t="shared" si="11" ref="BW4:BW35">RANK(BV4,BV$4:BV$145)</f>
        <v>33</v>
      </c>
      <c r="BX4" s="65"/>
    </row>
    <row r="5" spans="1:76" ht="15.75">
      <c r="A5" s="73"/>
      <c r="B5" s="29">
        <v>4</v>
      </c>
      <c r="C5" s="2">
        <v>2</v>
      </c>
      <c r="D5" s="2" t="s">
        <v>44</v>
      </c>
      <c r="E5" s="55" t="s">
        <v>45</v>
      </c>
      <c r="F5" s="47"/>
      <c r="G5" s="15">
        <v>1972</v>
      </c>
      <c r="H5" s="34"/>
      <c r="I5" s="2"/>
      <c r="J5" s="2"/>
      <c r="K5" s="35"/>
      <c r="L5" s="6">
        <v>10</v>
      </c>
      <c r="M5" s="7">
        <v>10</v>
      </c>
      <c r="N5" s="7">
        <v>10</v>
      </c>
      <c r="O5" s="7">
        <v>10</v>
      </c>
      <c r="P5" s="11">
        <v>10</v>
      </c>
      <c r="Q5" s="13">
        <f t="shared" si="0"/>
        <v>50</v>
      </c>
      <c r="R5" s="6">
        <v>10</v>
      </c>
      <c r="S5" s="7">
        <v>10</v>
      </c>
      <c r="T5" s="7">
        <v>10</v>
      </c>
      <c r="U5" s="7">
        <v>10</v>
      </c>
      <c r="V5" s="11">
        <v>9</v>
      </c>
      <c r="W5" s="13">
        <f t="shared" si="1"/>
        <v>49</v>
      </c>
      <c r="X5" s="6">
        <v>10</v>
      </c>
      <c r="Y5" s="7">
        <v>10</v>
      </c>
      <c r="Z5" s="7">
        <v>10</v>
      </c>
      <c r="AA5" s="7">
        <v>9</v>
      </c>
      <c r="AB5" s="11">
        <v>9</v>
      </c>
      <c r="AC5" s="13">
        <f t="shared" si="2"/>
        <v>48</v>
      </c>
      <c r="AD5" s="6">
        <v>10</v>
      </c>
      <c r="AE5" s="7">
        <v>10</v>
      </c>
      <c r="AF5" s="7">
        <v>10</v>
      </c>
      <c r="AG5" s="7">
        <v>10</v>
      </c>
      <c r="AH5" s="11">
        <v>10</v>
      </c>
      <c r="AI5" s="13">
        <f t="shared" si="3"/>
        <v>50</v>
      </c>
      <c r="AJ5" s="12">
        <f t="shared" si="4"/>
        <v>197.00053400000002</v>
      </c>
      <c r="AK5" s="37">
        <f t="shared" si="5"/>
        <v>2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71"/>
      <c r="BL5" s="40"/>
      <c r="BM5" s="16"/>
      <c r="BN5" s="51"/>
      <c r="BO5" s="40"/>
      <c r="BP5" s="5"/>
      <c r="BQ5" s="9">
        <f t="shared" si="6"/>
        <v>0</v>
      </c>
      <c r="BR5" s="5">
        <f t="shared" si="7"/>
        <v>42</v>
      </c>
      <c r="BS5" s="65"/>
      <c r="BT5" s="40">
        <f t="shared" si="8"/>
        <v>0</v>
      </c>
      <c r="BU5" s="40">
        <f t="shared" si="9"/>
        <v>197.00053400000002</v>
      </c>
      <c r="BV5" s="40">
        <f t="shared" si="10"/>
        <v>197.00053400000002</v>
      </c>
      <c r="BW5" s="5">
        <f t="shared" si="11"/>
        <v>34</v>
      </c>
      <c r="BX5" s="65"/>
    </row>
    <row r="6" spans="1:76" ht="15.75">
      <c r="A6" s="73"/>
      <c r="B6" s="30">
        <v>5</v>
      </c>
      <c r="C6" s="14">
        <v>3</v>
      </c>
      <c r="D6" s="2" t="s">
        <v>91</v>
      </c>
      <c r="E6" s="55" t="s">
        <v>80</v>
      </c>
      <c r="F6" s="59"/>
      <c r="G6" s="15">
        <v>1973</v>
      </c>
      <c r="H6" s="34"/>
      <c r="I6" s="2"/>
      <c r="J6" s="2"/>
      <c r="K6" s="35"/>
      <c r="L6" s="6">
        <v>10</v>
      </c>
      <c r="M6" s="7">
        <v>10</v>
      </c>
      <c r="N6" s="7">
        <v>10</v>
      </c>
      <c r="O6" s="7">
        <v>10</v>
      </c>
      <c r="P6" s="11">
        <v>10</v>
      </c>
      <c r="Q6" s="13">
        <f t="shared" si="0"/>
        <v>50</v>
      </c>
      <c r="R6" s="6">
        <v>9</v>
      </c>
      <c r="S6" s="7">
        <v>10</v>
      </c>
      <c r="T6" s="7">
        <v>10</v>
      </c>
      <c r="U6" s="7">
        <v>10</v>
      </c>
      <c r="V6" s="11">
        <v>10</v>
      </c>
      <c r="W6" s="13">
        <f t="shared" si="1"/>
        <v>49</v>
      </c>
      <c r="X6" s="6">
        <v>10</v>
      </c>
      <c r="Y6" s="7">
        <v>10</v>
      </c>
      <c r="Z6" s="7">
        <v>10</v>
      </c>
      <c r="AA6" s="7">
        <v>9</v>
      </c>
      <c r="AB6" s="11">
        <v>9</v>
      </c>
      <c r="AC6" s="13">
        <f t="shared" si="2"/>
        <v>48</v>
      </c>
      <c r="AD6" s="6">
        <v>10</v>
      </c>
      <c r="AE6" s="7">
        <v>10</v>
      </c>
      <c r="AF6" s="7">
        <v>10</v>
      </c>
      <c r="AG6" s="7">
        <v>10</v>
      </c>
      <c r="AH6" s="11">
        <v>9</v>
      </c>
      <c r="AI6" s="13">
        <f t="shared" si="3"/>
        <v>49</v>
      </c>
      <c r="AJ6" s="12">
        <f t="shared" si="4"/>
        <v>196.00053400000002</v>
      </c>
      <c r="AK6" s="37">
        <f t="shared" si="5"/>
        <v>3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71"/>
      <c r="BL6" s="40"/>
      <c r="BM6" s="16"/>
      <c r="BN6" s="51"/>
      <c r="BO6" s="40"/>
      <c r="BP6" s="5"/>
      <c r="BQ6" s="9">
        <f t="shared" si="6"/>
        <v>0</v>
      </c>
      <c r="BR6" s="5">
        <f t="shared" si="7"/>
        <v>42</v>
      </c>
      <c r="BS6" s="65"/>
      <c r="BT6" s="3">
        <f t="shared" si="8"/>
        <v>0</v>
      </c>
      <c r="BU6" s="40">
        <f t="shared" si="9"/>
        <v>196.00053400000002</v>
      </c>
      <c r="BV6" s="40">
        <f t="shared" si="10"/>
        <v>196.00053400000002</v>
      </c>
      <c r="BW6" s="5">
        <f t="shared" si="11"/>
        <v>35</v>
      </c>
      <c r="BX6" s="65"/>
    </row>
    <row r="7" spans="1:76" ht="15.75">
      <c r="A7" s="73"/>
      <c r="B7" s="29">
        <v>6</v>
      </c>
      <c r="C7" s="2">
        <v>4</v>
      </c>
      <c r="D7" s="2" t="s">
        <v>87</v>
      </c>
      <c r="E7" s="55" t="s">
        <v>97</v>
      </c>
      <c r="F7" s="59"/>
      <c r="G7" s="15">
        <v>1974</v>
      </c>
      <c r="H7" s="34"/>
      <c r="I7" s="2"/>
      <c r="J7" s="2"/>
      <c r="K7" s="35"/>
      <c r="L7" s="6">
        <v>10</v>
      </c>
      <c r="M7" s="7">
        <v>10</v>
      </c>
      <c r="N7" s="7">
        <v>10</v>
      </c>
      <c r="O7" s="7">
        <v>9</v>
      </c>
      <c r="P7" s="7">
        <v>9</v>
      </c>
      <c r="Q7" s="13">
        <f t="shared" si="0"/>
        <v>48</v>
      </c>
      <c r="R7" s="6">
        <v>10</v>
      </c>
      <c r="S7" s="6">
        <v>10</v>
      </c>
      <c r="T7" s="6">
        <v>10</v>
      </c>
      <c r="U7" s="6">
        <v>10</v>
      </c>
      <c r="V7" s="6">
        <v>10</v>
      </c>
      <c r="W7" s="13">
        <f t="shared" si="1"/>
        <v>50</v>
      </c>
      <c r="X7" s="6">
        <v>10</v>
      </c>
      <c r="Y7" s="7">
        <v>10</v>
      </c>
      <c r="Z7" s="7">
        <v>10</v>
      </c>
      <c r="AA7" s="7">
        <v>9</v>
      </c>
      <c r="AB7" s="11">
        <v>8</v>
      </c>
      <c r="AC7" s="13">
        <f t="shared" si="2"/>
        <v>47</v>
      </c>
      <c r="AD7" s="6">
        <v>10</v>
      </c>
      <c r="AE7" s="6">
        <v>10</v>
      </c>
      <c r="AF7" s="6">
        <v>10</v>
      </c>
      <c r="AG7" s="6">
        <v>10</v>
      </c>
      <c r="AH7" s="11">
        <v>9</v>
      </c>
      <c r="AI7" s="13">
        <f t="shared" si="3"/>
        <v>49</v>
      </c>
      <c r="AJ7" s="12">
        <f t="shared" si="4"/>
        <v>194.0005248</v>
      </c>
      <c r="AK7" s="37">
        <f t="shared" si="5"/>
        <v>4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71"/>
      <c r="BL7" s="40"/>
      <c r="BM7" s="16"/>
      <c r="BN7" s="51"/>
      <c r="BO7" s="40"/>
      <c r="BP7" s="5"/>
      <c r="BQ7" s="9">
        <f t="shared" si="6"/>
        <v>0</v>
      </c>
      <c r="BR7" s="5">
        <f t="shared" si="7"/>
        <v>42</v>
      </c>
      <c r="BS7" s="65"/>
      <c r="BT7" s="40">
        <f t="shared" si="8"/>
        <v>0</v>
      </c>
      <c r="BU7" s="40">
        <f t="shared" si="9"/>
        <v>194.0005248</v>
      </c>
      <c r="BV7" s="40">
        <f t="shared" si="10"/>
        <v>194.0005248</v>
      </c>
      <c r="BW7" s="5">
        <f t="shared" si="11"/>
        <v>36</v>
      </c>
      <c r="BX7" s="65"/>
    </row>
    <row r="8" spans="1:76" ht="15.75">
      <c r="A8" s="73">
        <v>0.40277777777777773</v>
      </c>
      <c r="B8" s="30">
        <v>8</v>
      </c>
      <c r="C8" s="14">
        <v>5</v>
      </c>
      <c r="D8" s="2" t="s">
        <v>106</v>
      </c>
      <c r="E8" s="55" t="s">
        <v>113</v>
      </c>
      <c r="F8" s="59" t="s">
        <v>99</v>
      </c>
      <c r="G8" s="15">
        <v>1987</v>
      </c>
      <c r="H8" s="34"/>
      <c r="I8" s="2"/>
      <c r="J8" s="2"/>
      <c r="K8" s="35"/>
      <c r="L8" s="6">
        <v>10</v>
      </c>
      <c r="M8" s="7">
        <v>10</v>
      </c>
      <c r="N8" s="7">
        <v>10</v>
      </c>
      <c r="O8" s="7">
        <v>10</v>
      </c>
      <c r="P8" s="7">
        <v>9</v>
      </c>
      <c r="Q8" s="13">
        <f t="shared" si="0"/>
        <v>49</v>
      </c>
      <c r="R8" s="6">
        <v>10</v>
      </c>
      <c r="S8" s="6">
        <v>10</v>
      </c>
      <c r="T8" s="6">
        <v>10</v>
      </c>
      <c r="U8" s="6">
        <v>10</v>
      </c>
      <c r="V8" s="11">
        <v>10</v>
      </c>
      <c r="W8" s="13">
        <f t="shared" si="1"/>
        <v>50</v>
      </c>
      <c r="X8" s="6">
        <v>10</v>
      </c>
      <c r="Y8" s="7">
        <v>10</v>
      </c>
      <c r="Z8" s="7">
        <v>9</v>
      </c>
      <c r="AA8" s="7">
        <v>9</v>
      </c>
      <c r="AB8" s="11">
        <v>8</v>
      </c>
      <c r="AC8" s="13">
        <f t="shared" si="2"/>
        <v>46</v>
      </c>
      <c r="AD8" s="6">
        <v>10</v>
      </c>
      <c r="AE8" s="6">
        <v>10</v>
      </c>
      <c r="AF8" s="6">
        <v>10</v>
      </c>
      <c r="AG8" s="6">
        <v>10</v>
      </c>
      <c r="AH8" s="11">
        <v>9</v>
      </c>
      <c r="AI8" s="13">
        <f t="shared" si="3"/>
        <v>49</v>
      </c>
      <c r="AJ8" s="12">
        <f t="shared" si="4"/>
        <v>194.00051489999998</v>
      </c>
      <c r="AK8" s="37">
        <f t="shared" si="5"/>
        <v>5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71" t="s">
        <v>119</v>
      </c>
      <c r="BL8" s="40">
        <v>24</v>
      </c>
      <c r="BM8" s="16"/>
      <c r="BN8" s="51"/>
      <c r="BO8" s="40">
        <v>18</v>
      </c>
      <c r="BP8" s="5"/>
      <c r="BQ8" s="9">
        <f t="shared" si="6"/>
        <v>42</v>
      </c>
      <c r="BR8" s="5">
        <f t="shared" si="7"/>
        <v>6</v>
      </c>
      <c r="BS8" s="66" t="s">
        <v>120</v>
      </c>
      <c r="BT8" s="40">
        <f t="shared" si="8"/>
        <v>168</v>
      </c>
      <c r="BU8" s="40">
        <f t="shared" si="9"/>
        <v>194.00051489999998</v>
      </c>
      <c r="BV8" s="40">
        <f t="shared" si="10"/>
        <v>362.0005149</v>
      </c>
      <c r="BW8" s="5">
        <f t="shared" si="11"/>
        <v>1</v>
      </c>
      <c r="BX8" s="66" t="s">
        <v>119</v>
      </c>
    </row>
    <row r="9" spans="1:76" ht="15.75">
      <c r="A9" s="73"/>
      <c r="B9" s="29">
        <v>9</v>
      </c>
      <c r="C9" s="2">
        <v>6</v>
      </c>
      <c r="D9" s="22" t="s">
        <v>81</v>
      </c>
      <c r="E9" s="55" t="s">
        <v>80</v>
      </c>
      <c r="F9" s="58"/>
      <c r="G9" s="15">
        <v>1979</v>
      </c>
      <c r="H9" s="34"/>
      <c r="I9" s="2"/>
      <c r="J9" s="2"/>
      <c r="K9" s="35"/>
      <c r="L9" s="6">
        <v>10</v>
      </c>
      <c r="M9" s="7">
        <v>10</v>
      </c>
      <c r="N9" s="7">
        <v>10</v>
      </c>
      <c r="O9" s="7">
        <v>10</v>
      </c>
      <c r="P9" s="7">
        <v>10</v>
      </c>
      <c r="Q9" s="13">
        <f t="shared" si="0"/>
        <v>50</v>
      </c>
      <c r="R9" s="6">
        <v>10</v>
      </c>
      <c r="S9" s="7">
        <v>10</v>
      </c>
      <c r="T9" s="7">
        <v>10</v>
      </c>
      <c r="U9" s="7">
        <v>10</v>
      </c>
      <c r="V9" s="11">
        <v>10</v>
      </c>
      <c r="W9" s="13">
        <f t="shared" si="1"/>
        <v>50</v>
      </c>
      <c r="X9" s="6">
        <v>10</v>
      </c>
      <c r="Y9" s="7">
        <v>9</v>
      </c>
      <c r="Z9" s="7">
        <v>9</v>
      </c>
      <c r="AA9" s="7">
        <v>9</v>
      </c>
      <c r="AB9" s="11">
        <v>8</v>
      </c>
      <c r="AC9" s="13">
        <f t="shared" si="2"/>
        <v>45</v>
      </c>
      <c r="AD9" s="6">
        <v>10</v>
      </c>
      <c r="AE9" s="6">
        <v>10</v>
      </c>
      <c r="AF9" s="6">
        <v>10</v>
      </c>
      <c r="AG9" s="6">
        <v>10</v>
      </c>
      <c r="AH9" s="11">
        <v>9</v>
      </c>
      <c r="AI9" s="13">
        <f t="shared" si="3"/>
        <v>49</v>
      </c>
      <c r="AJ9" s="12">
        <f t="shared" si="4"/>
        <v>194.000505</v>
      </c>
      <c r="AK9" s="37">
        <f t="shared" si="5"/>
        <v>6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71"/>
      <c r="BL9" s="40"/>
      <c r="BM9" s="16"/>
      <c r="BN9" s="51"/>
      <c r="BO9" s="40"/>
      <c r="BP9" s="5"/>
      <c r="BQ9" s="9">
        <f t="shared" si="6"/>
        <v>0</v>
      </c>
      <c r="BR9" s="5">
        <f t="shared" si="7"/>
        <v>42</v>
      </c>
      <c r="BS9" s="65"/>
      <c r="BT9" s="3">
        <f t="shared" si="8"/>
        <v>0</v>
      </c>
      <c r="BU9" s="40">
        <f t="shared" si="9"/>
        <v>194.000505</v>
      </c>
      <c r="BV9" s="40">
        <f t="shared" si="10"/>
        <v>194.000505</v>
      </c>
      <c r="BW9" s="5">
        <f t="shared" si="11"/>
        <v>37</v>
      </c>
      <c r="BX9" s="65"/>
    </row>
    <row r="10" spans="1:76" ht="15.75">
      <c r="A10" s="73"/>
      <c r="B10" s="28">
        <v>10</v>
      </c>
      <c r="C10" s="14">
        <v>7</v>
      </c>
      <c r="D10" s="2" t="s">
        <v>82</v>
      </c>
      <c r="E10" s="55" t="s">
        <v>83</v>
      </c>
      <c r="F10" s="58"/>
      <c r="G10" s="15"/>
      <c r="H10" s="34"/>
      <c r="I10" s="2"/>
      <c r="J10" s="2"/>
      <c r="K10" s="35"/>
      <c r="L10" s="6">
        <v>10</v>
      </c>
      <c r="M10" s="7">
        <v>10</v>
      </c>
      <c r="N10" s="7">
        <v>10</v>
      </c>
      <c r="O10" s="7">
        <v>10</v>
      </c>
      <c r="P10" s="11">
        <v>8</v>
      </c>
      <c r="Q10" s="13">
        <f t="shared" si="0"/>
        <v>48</v>
      </c>
      <c r="R10" s="6">
        <v>10</v>
      </c>
      <c r="S10" s="7">
        <v>10</v>
      </c>
      <c r="T10" s="7">
        <v>9</v>
      </c>
      <c r="U10" s="7">
        <v>9</v>
      </c>
      <c r="V10" s="11">
        <v>9</v>
      </c>
      <c r="W10" s="13">
        <f t="shared" si="1"/>
        <v>47</v>
      </c>
      <c r="X10" s="6">
        <v>10</v>
      </c>
      <c r="Y10" s="7">
        <v>10</v>
      </c>
      <c r="Z10" s="7">
        <v>10</v>
      </c>
      <c r="AA10" s="7">
        <v>9</v>
      </c>
      <c r="AB10" s="11">
        <v>8</v>
      </c>
      <c r="AC10" s="13">
        <f t="shared" si="2"/>
        <v>47</v>
      </c>
      <c r="AD10" s="6">
        <v>10</v>
      </c>
      <c r="AE10" s="7">
        <v>10</v>
      </c>
      <c r="AF10" s="7">
        <v>10</v>
      </c>
      <c r="AG10" s="7">
        <v>10</v>
      </c>
      <c r="AH10" s="11">
        <v>9</v>
      </c>
      <c r="AI10" s="13">
        <f t="shared" si="3"/>
        <v>49</v>
      </c>
      <c r="AJ10" s="12">
        <f t="shared" si="4"/>
        <v>191.0005218</v>
      </c>
      <c r="AK10" s="37">
        <f t="shared" si="5"/>
        <v>7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71"/>
      <c r="BL10" s="40"/>
      <c r="BM10" s="16"/>
      <c r="BN10" s="51"/>
      <c r="BO10" s="40"/>
      <c r="BP10" s="5"/>
      <c r="BQ10" s="9">
        <f t="shared" si="6"/>
        <v>0</v>
      </c>
      <c r="BR10" s="5">
        <f t="shared" si="7"/>
        <v>42</v>
      </c>
      <c r="BS10" s="65"/>
      <c r="BT10" s="40">
        <f t="shared" si="8"/>
        <v>0</v>
      </c>
      <c r="BU10" s="40">
        <f t="shared" si="9"/>
        <v>191.0005218</v>
      </c>
      <c r="BV10" s="40">
        <f t="shared" si="10"/>
        <v>191.0005218</v>
      </c>
      <c r="BW10" s="5">
        <f t="shared" si="11"/>
        <v>38</v>
      </c>
      <c r="BX10" s="65"/>
    </row>
    <row r="11" spans="1:76" ht="15.75">
      <c r="A11" s="73"/>
      <c r="B11" s="28">
        <v>11</v>
      </c>
      <c r="C11" s="2">
        <v>8</v>
      </c>
      <c r="D11" s="2" t="s">
        <v>11</v>
      </c>
      <c r="E11" s="55" t="s">
        <v>80</v>
      </c>
      <c r="F11" s="58"/>
      <c r="G11" s="15">
        <v>1978</v>
      </c>
      <c r="H11" s="34"/>
      <c r="I11" s="2"/>
      <c r="J11" s="2"/>
      <c r="K11" s="35"/>
      <c r="L11" s="6">
        <v>10</v>
      </c>
      <c r="M11" s="7">
        <v>10</v>
      </c>
      <c r="N11" s="7">
        <v>10</v>
      </c>
      <c r="O11" s="7">
        <v>10</v>
      </c>
      <c r="P11" s="11">
        <v>8</v>
      </c>
      <c r="Q11" s="13">
        <f t="shared" si="0"/>
        <v>48</v>
      </c>
      <c r="R11" s="6">
        <v>10</v>
      </c>
      <c r="S11" s="7">
        <v>10</v>
      </c>
      <c r="T11" s="7">
        <v>9</v>
      </c>
      <c r="U11" s="7">
        <v>9</v>
      </c>
      <c r="V11" s="11">
        <v>9</v>
      </c>
      <c r="W11" s="13">
        <f t="shared" si="1"/>
        <v>47</v>
      </c>
      <c r="X11" s="6">
        <v>10</v>
      </c>
      <c r="Y11" s="7">
        <v>10</v>
      </c>
      <c r="Z11" s="7">
        <v>10</v>
      </c>
      <c r="AA11" s="7">
        <v>9</v>
      </c>
      <c r="AB11" s="11">
        <v>8</v>
      </c>
      <c r="AC11" s="13">
        <f t="shared" si="2"/>
        <v>47</v>
      </c>
      <c r="AD11" s="6">
        <v>10</v>
      </c>
      <c r="AE11" s="7">
        <v>10</v>
      </c>
      <c r="AF11" s="7">
        <v>10</v>
      </c>
      <c r="AG11" s="7">
        <v>10</v>
      </c>
      <c r="AH11" s="11">
        <v>9</v>
      </c>
      <c r="AI11" s="13">
        <f t="shared" si="3"/>
        <v>49</v>
      </c>
      <c r="AJ11" s="12">
        <f t="shared" si="4"/>
        <v>191.0005218</v>
      </c>
      <c r="AK11" s="37">
        <f t="shared" si="5"/>
        <v>7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71"/>
      <c r="BL11" s="40"/>
      <c r="BM11" s="16"/>
      <c r="BN11" s="51"/>
      <c r="BO11" s="40"/>
      <c r="BP11" s="5"/>
      <c r="BQ11" s="9">
        <f t="shared" si="6"/>
        <v>0</v>
      </c>
      <c r="BR11" s="5">
        <f t="shared" si="7"/>
        <v>42</v>
      </c>
      <c r="BS11" s="65"/>
      <c r="BT11" s="3">
        <f t="shared" si="8"/>
        <v>0</v>
      </c>
      <c r="BU11" s="40">
        <f t="shared" si="9"/>
        <v>191.0005218</v>
      </c>
      <c r="BV11" s="40">
        <f t="shared" si="10"/>
        <v>191.0005218</v>
      </c>
      <c r="BW11" s="5">
        <f t="shared" si="11"/>
        <v>38</v>
      </c>
      <c r="BX11" s="65"/>
    </row>
    <row r="12" spans="1:76" ht="15.75">
      <c r="A12" s="73">
        <f>+A4+1/48</f>
        <v>0.42361111111111105</v>
      </c>
      <c r="B12" s="30">
        <v>3</v>
      </c>
      <c r="C12" s="14">
        <v>9</v>
      </c>
      <c r="D12" s="2" t="s">
        <v>13</v>
      </c>
      <c r="E12" s="55" t="s">
        <v>113</v>
      </c>
      <c r="F12" s="58"/>
      <c r="G12" s="15">
        <v>1957</v>
      </c>
      <c r="H12" s="34"/>
      <c r="I12" s="2"/>
      <c r="J12" s="2"/>
      <c r="K12" s="35"/>
      <c r="L12" s="6">
        <v>10</v>
      </c>
      <c r="M12" s="6">
        <v>10</v>
      </c>
      <c r="N12" s="6">
        <v>10</v>
      </c>
      <c r="O12" s="6">
        <v>10</v>
      </c>
      <c r="P12" s="6">
        <v>9</v>
      </c>
      <c r="Q12" s="13">
        <f t="shared" si="0"/>
        <v>49</v>
      </c>
      <c r="R12" s="7">
        <v>10</v>
      </c>
      <c r="S12" s="7">
        <v>10</v>
      </c>
      <c r="T12" s="7">
        <v>9</v>
      </c>
      <c r="U12" s="7">
        <v>8</v>
      </c>
      <c r="V12" s="7">
        <v>8</v>
      </c>
      <c r="W12" s="13">
        <f t="shared" si="1"/>
        <v>45</v>
      </c>
      <c r="X12" s="7">
        <v>10</v>
      </c>
      <c r="Y12" s="7">
        <v>10</v>
      </c>
      <c r="Z12" s="7">
        <v>9</v>
      </c>
      <c r="AA12" s="7">
        <v>8</v>
      </c>
      <c r="AB12" s="11">
        <v>8</v>
      </c>
      <c r="AC12" s="13">
        <f t="shared" si="2"/>
        <v>45</v>
      </c>
      <c r="AD12" s="7">
        <v>10</v>
      </c>
      <c r="AE12" s="7">
        <v>10</v>
      </c>
      <c r="AF12" s="7">
        <v>10</v>
      </c>
      <c r="AG12" s="7">
        <v>10</v>
      </c>
      <c r="AH12" s="7">
        <v>9</v>
      </c>
      <c r="AI12" s="13">
        <f t="shared" si="3"/>
        <v>49</v>
      </c>
      <c r="AJ12" s="12">
        <f t="shared" si="4"/>
        <v>188.0004999</v>
      </c>
      <c r="AK12" s="37">
        <f t="shared" si="5"/>
        <v>9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71"/>
      <c r="BL12" s="40">
        <v>19</v>
      </c>
      <c r="BM12" s="16"/>
      <c r="BN12" s="51"/>
      <c r="BO12" s="40">
        <v>15</v>
      </c>
      <c r="BP12" s="5"/>
      <c r="BQ12" s="9">
        <f t="shared" si="6"/>
        <v>34</v>
      </c>
      <c r="BR12" s="5">
        <f t="shared" si="7"/>
        <v>24</v>
      </c>
      <c r="BS12" s="66"/>
      <c r="BT12" s="40">
        <f t="shared" si="8"/>
        <v>136</v>
      </c>
      <c r="BU12" s="40">
        <f t="shared" si="9"/>
        <v>188.0004999</v>
      </c>
      <c r="BV12" s="40">
        <f t="shared" si="10"/>
        <v>324.0004999</v>
      </c>
      <c r="BW12" s="5">
        <f t="shared" si="11"/>
        <v>9</v>
      </c>
      <c r="BX12" s="66"/>
    </row>
    <row r="13" spans="1:76" ht="15.75">
      <c r="A13" s="73"/>
      <c r="B13" s="29">
        <v>4</v>
      </c>
      <c r="C13" s="2">
        <v>10</v>
      </c>
      <c r="D13" s="2" t="s">
        <v>8</v>
      </c>
      <c r="E13" s="55" t="s">
        <v>80</v>
      </c>
      <c r="F13" s="58"/>
      <c r="G13" s="15">
        <v>1980</v>
      </c>
      <c r="H13" s="34"/>
      <c r="I13" s="2"/>
      <c r="J13" s="2"/>
      <c r="K13" s="35"/>
      <c r="L13" s="6">
        <v>10</v>
      </c>
      <c r="M13" s="7">
        <v>10</v>
      </c>
      <c r="N13" s="7">
        <v>10</v>
      </c>
      <c r="O13" s="7">
        <v>10</v>
      </c>
      <c r="P13" s="11">
        <v>10</v>
      </c>
      <c r="Q13" s="13">
        <f t="shared" si="0"/>
        <v>50</v>
      </c>
      <c r="R13" s="6">
        <v>10</v>
      </c>
      <c r="S13" s="7">
        <v>10</v>
      </c>
      <c r="T13" s="7">
        <v>10</v>
      </c>
      <c r="U13" s="7">
        <v>9</v>
      </c>
      <c r="V13" s="11">
        <v>8</v>
      </c>
      <c r="W13" s="13">
        <f t="shared" si="1"/>
        <v>47</v>
      </c>
      <c r="X13" s="6">
        <v>10</v>
      </c>
      <c r="Y13" s="7">
        <v>10</v>
      </c>
      <c r="Z13" s="7">
        <v>8</v>
      </c>
      <c r="AA13" s="7">
        <v>8</v>
      </c>
      <c r="AB13" s="11">
        <v>5</v>
      </c>
      <c r="AC13" s="13">
        <f t="shared" si="2"/>
        <v>41</v>
      </c>
      <c r="AD13" s="6">
        <v>10</v>
      </c>
      <c r="AE13" s="7">
        <v>10</v>
      </c>
      <c r="AF13" s="7">
        <v>10</v>
      </c>
      <c r="AG13" s="7">
        <v>10</v>
      </c>
      <c r="AH13" s="11">
        <v>9</v>
      </c>
      <c r="AI13" s="13">
        <f t="shared" si="3"/>
        <v>49</v>
      </c>
      <c r="AJ13" s="12">
        <f t="shared" si="4"/>
        <v>187.000462</v>
      </c>
      <c r="AK13" s="37">
        <f t="shared" si="5"/>
        <v>10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71"/>
      <c r="BL13" s="40">
        <v>12</v>
      </c>
      <c r="BM13" s="16"/>
      <c r="BN13" s="51"/>
      <c r="BO13" s="40">
        <v>9</v>
      </c>
      <c r="BP13" s="5"/>
      <c r="BQ13" s="9">
        <f t="shared" si="6"/>
        <v>21</v>
      </c>
      <c r="BR13" s="5">
        <f t="shared" si="7"/>
        <v>38</v>
      </c>
      <c r="BS13" s="66"/>
      <c r="BT13" s="40">
        <f t="shared" si="8"/>
        <v>84</v>
      </c>
      <c r="BU13" s="40">
        <f t="shared" si="9"/>
        <v>187.000462</v>
      </c>
      <c r="BV13" s="40">
        <f t="shared" si="10"/>
        <v>271.00046199999997</v>
      </c>
      <c r="BW13" s="5">
        <f t="shared" si="11"/>
        <v>23</v>
      </c>
      <c r="BX13" s="66"/>
    </row>
    <row r="14" spans="1:76" ht="15.75">
      <c r="A14" s="73"/>
      <c r="B14" s="30">
        <v>5</v>
      </c>
      <c r="C14" s="14">
        <v>11</v>
      </c>
      <c r="D14" s="3" t="s">
        <v>14</v>
      </c>
      <c r="E14" s="55"/>
      <c r="F14" s="58" t="s">
        <v>98</v>
      </c>
      <c r="G14" s="15">
        <v>1948</v>
      </c>
      <c r="H14" s="34"/>
      <c r="I14" s="2"/>
      <c r="J14" s="2"/>
      <c r="K14" s="35"/>
      <c r="L14" s="6">
        <v>10</v>
      </c>
      <c r="M14" s="7">
        <v>10</v>
      </c>
      <c r="N14" s="7">
        <v>9</v>
      </c>
      <c r="O14" s="7">
        <v>9</v>
      </c>
      <c r="P14" s="11">
        <v>8</v>
      </c>
      <c r="Q14" s="13">
        <f t="shared" si="0"/>
        <v>46</v>
      </c>
      <c r="R14" s="6">
        <v>10</v>
      </c>
      <c r="S14" s="7">
        <v>10</v>
      </c>
      <c r="T14" s="7">
        <v>9</v>
      </c>
      <c r="U14" s="7">
        <v>8</v>
      </c>
      <c r="V14" s="11">
        <v>8</v>
      </c>
      <c r="W14" s="13">
        <f t="shared" si="1"/>
        <v>45</v>
      </c>
      <c r="X14" s="6">
        <v>10</v>
      </c>
      <c r="Y14" s="7">
        <v>10</v>
      </c>
      <c r="Z14" s="7">
        <v>9</v>
      </c>
      <c r="AA14" s="7">
        <v>9</v>
      </c>
      <c r="AB14" s="11">
        <v>9</v>
      </c>
      <c r="AC14" s="13">
        <f t="shared" si="2"/>
        <v>47</v>
      </c>
      <c r="AD14" s="6">
        <v>10</v>
      </c>
      <c r="AE14" s="7">
        <v>10</v>
      </c>
      <c r="AF14" s="7">
        <v>10</v>
      </c>
      <c r="AG14" s="7">
        <v>9</v>
      </c>
      <c r="AH14" s="11">
        <v>9</v>
      </c>
      <c r="AI14" s="13">
        <f t="shared" si="3"/>
        <v>48</v>
      </c>
      <c r="AJ14" s="12">
        <f t="shared" si="4"/>
        <v>186.0005196</v>
      </c>
      <c r="AK14" s="37">
        <f t="shared" si="5"/>
        <v>11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71" t="s">
        <v>121</v>
      </c>
      <c r="BL14" s="40"/>
      <c r="BM14" s="16"/>
      <c r="BN14" s="51"/>
      <c r="BO14" s="40"/>
      <c r="BP14" s="5"/>
      <c r="BQ14" s="9"/>
      <c r="BR14" s="5">
        <f t="shared" si="7"/>
        <v>42</v>
      </c>
      <c r="BS14" s="65"/>
      <c r="BU14" s="40">
        <f t="shared" si="9"/>
        <v>186.0005196</v>
      </c>
      <c r="BV14" s="40"/>
      <c r="BW14" s="5">
        <f t="shared" si="11"/>
        <v>67</v>
      </c>
      <c r="BX14" s="65"/>
    </row>
    <row r="15" spans="1:76" ht="15.75">
      <c r="A15" s="74"/>
      <c r="B15" s="29">
        <v>6</v>
      </c>
      <c r="C15" s="2">
        <v>12</v>
      </c>
      <c r="D15" s="2" t="s">
        <v>94</v>
      </c>
      <c r="E15" s="55" t="s">
        <v>78</v>
      </c>
      <c r="F15" s="58"/>
      <c r="G15" s="15"/>
      <c r="H15" s="34"/>
      <c r="I15" s="2"/>
      <c r="J15" s="2"/>
      <c r="K15" s="35"/>
      <c r="L15" s="6">
        <v>10</v>
      </c>
      <c r="M15" s="7">
        <v>10</v>
      </c>
      <c r="N15" s="7">
        <v>10</v>
      </c>
      <c r="O15" s="7">
        <v>9</v>
      </c>
      <c r="P15" s="11">
        <v>9</v>
      </c>
      <c r="Q15" s="13">
        <f t="shared" si="0"/>
        <v>48</v>
      </c>
      <c r="R15" s="6">
        <v>10</v>
      </c>
      <c r="S15" s="7">
        <v>10</v>
      </c>
      <c r="T15" s="7">
        <v>10</v>
      </c>
      <c r="U15" s="7">
        <v>10</v>
      </c>
      <c r="V15" s="11">
        <v>9</v>
      </c>
      <c r="W15" s="13">
        <f t="shared" si="1"/>
        <v>49</v>
      </c>
      <c r="X15" s="6">
        <v>10</v>
      </c>
      <c r="Y15" s="7">
        <v>9</v>
      </c>
      <c r="Z15" s="7">
        <v>9</v>
      </c>
      <c r="AA15" s="7">
        <v>8</v>
      </c>
      <c r="AB15" s="11">
        <v>9</v>
      </c>
      <c r="AC15" s="13">
        <f t="shared" si="2"/>
        <v>45</v>
      </c>
      <c r="AD15" s="6">
        <v>10</v>
      </c>
      <c r="AE15" s="7">
        <v>10</v>
      </c>
      <c r="AF15" s="7">
        <v>10</v>
      </c>
      <c r="AG15" s="7">
        <v>10</v>
      </c>
      <c r="AH15" s="11">
        <v>3</v>
      </c>
      <c r="AI15" s="13">
        <f t="shared" si="3"/>
        <v>43</v>
      </c>
      <c r="AJ15" s="12">
        <f t="shared" si="4"/>
        <v>185.0005038</v>
      </c>
      <c r="AK15" s="37">
        <f t="shared" si="5"/>
        <v>12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71"/>
      <c r="BL15" s="40"/>
      <c r="BM15" s="16"/>
      <c r="BN15" s="52"/>
      <c r="BO15" s="40"/>
      <c r="BP15" s="5"/>
      <c r="BQ15" s="9">
        <f aca="true" t="shared" si="12" ref="BQ15:BQ29">+BO15+BL15</f>
        <v>0</v>
      </c>
      <c r="BR15" s="21">
        <f t="shared" si="7"/>
        <v>42</v>
      </c>
      <c r="BS15" s="65"/>
      <c r="BT15" s="40">
        <f aca="true" t="shared" si="13" ref="BT15:BT29">+BQ15*4</f>
        <v>0</v>
      </c>
      <c r="BU15" s="40">
        <f t="shared" si="9"/>
        <v>185.0005038</v>
      </c>
      <c r="BV15" s="40">
        <f aca="true" t="shared" si="14" ref="BV15:BV29">+BT15+AJ15</f>
        <v>185.0005038</v>
      </c>
      <c r="BW15" s="5">
        <f t="shared" si="11"/>
        <v>40</v>
      </c>
      <c r="BX15" s="65"/>
    </row>
    <row r="16" spans="1:76" ht="15.75">
      <c r="A16" s="73">
        <f>+A8+1/48</f>
        <v>0.42361111111111105</v>
      </c>
      <c r="B16" s="30">
        <v>8</v>
      </c>
      <c r="C16" s="14">
        <v>13</v>
      </c>
      <c r="D16" s="2" t="s">
        <v>21</v>
      </c>
      <c r="E16" s="55" t="s">
        <v>113</v>
      </c>
      <c r="F16" s="58"/>
      <c r="G16" s="15">
        <v>1968</v>
      </c>
      <c r="H16" s="34"/>
      <c r="I16" s="2"/>
      <c r="J16" s="2"/>
      <c r="K16" s="35"/>
      <c r="L16" s="6">
        <v>10</v>
      </c>
      <c r="M16" s="7">
        <v>10</v>
      </c>
      <c r="N16" s="7">
        <v>10</v>
      </c>
      <c r="O16" s="7">
        <v>9</v>
      </c>
      <c r="P16" s="7">
        <v>8</v>
      </c>
      <c r="Q16" s="13">
        <f t="shared" si="0"/>
        <v>47</v>
      </c>
      <c r="R16" s="6">
        <v>10</v>
      </c>
      <c r="S16" s="7">
        <v>10</v>
      </c>
      <c r="T16" s="7">
        <v>10</v>
      </c>
      <c r="U16" s="7">
        <v>10</v>
      </c>
      <c r="V16" s="11">
        <v>10</v>
      </c>
      <c r="W16" s="13">
        <f t="shared" si="1"/>
        <v>50</v>
      </c>
      <c r="X16" s="6">
        <v>10</v>
      </c>
      <c r="Y16" s="7">
        <v>10</v>
      </c>
      <c r="Z16" s="7">
        <v>8</v>
      </c>
      <c r="AA16" s="7">
        <v>8</v>
      </c>
      <c r="AB16" s="11">
        <v>8</v>
      </c>
      <c r="AC16" s="13">
        <f t="shared" si="2"/>
        <v>44</v>
      </c>
      <c r="AD16" s="6">
        <v>10</v>
      </c>
      <c r="AE16" s="6">
        <v>10</v>
      </c>
      <c r="AF16" s="6">
        <v>8</v>
      </c>
      <c r="AG16" s="6">
        <v>8</v>
      </c>
      <c r="AH16" s="11">
        <v>8</v>
      </c>
      <c r="AI16" s="13">
        <f t="shared" si="3"/>
        <v>44</v>
      </c>
      <c r="AJ16" s="12">
        <f t="shared" si="4"/>
        <v>185.0004947</v>
      </c>
      <c r="AK16" s="37">
        <f t="shared" si="5"/>
        <v>13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71"/>
      <c r="BL16" s="40">
        <v>23</v>
      </c>
      <c r="BM16" s="16"/>
      <c r="BN16" s="53"/>
      <c r="BO16" s="40">
        <v>19</v>
      </c>
      <c r="BP16" s="5"/>
      <c r="BQ16" s="9">
        <f t="shared" si="12"/>
        <v>42</v>
      </c>
      <c r="BR16" s="20">
        <f t="shared" si="7"/>
        <v>6</v>
      </c>
      <c r="BS16" s="66"/>
      <c r="BT16" s="40">
        <f t="shared" si="13"/>
        <v>168</v>
      </c>
      <c r="BU16" s="40">
        <f t="shared" si="9"/>
        <v>185.0004947</v>
      </c>
      <c r="BV16" s="40">
        <f t="shared" si="14"/>
        <v>353.0004947</v>
      </c>
      <c r="BW16" s="5">
        <f t="shared" si="11"/>
        <v>5</v>
      </c>
      <c r="BX16" s="66"/>
    </row>
    <row r="17" spans="1:76" ht="15.75">
      <c r="A17" s="73"/>
      <c r="B17" s="29">
        <v>9</v>
      </c>
      <c r="C17" s="2">
        <v>14</v>
      </c>
      <c r="D17" s="2" t="s">
        <v>7</v>
      </c>
      <c r="E17" s="55" t="s">
        <v>83</v>
      </c>
      <c r="F17" s="58"/>
      <c r="G17" s="15">
        <v>1957</v>
      </c>
      <c r="H17" s="34"/>
      <c r="I17" s="2"/>
      <c r="J17" s="2"/>
      <c r="K17" s="35"/>
      <c r="L17" s="6">
        <v>10</v>
      </c>
      <c r="M17" s="7">
        <v>10</v>
      </c>
      <c r="N17" s="7">
        <v>10</v>
      </c>
      <c r="O17" s="11">
        <v>10</v>
      </c>
      <c r="P17" s="11">
        <v>9</v>
      </c>
      <c r="Q17" s="13">
        <f t="shared" si="0"/>
        <v>49</v>
      </c>
      <c r="R17" s="6">
        <v>10</v>
      </c>
      <c r="S17" s="7">
        <v>10</v>
      </c>
      <c r="T17" s="7">
        <v>9</v>
      </c>
      <c r="U17" s="7">
        <v>9</v>
      </c>
      <c r="V17" s="11">
        <v>9</v>
      </c>
      <c r="W17" s="13">
        <f t="shared" si="1"/>
        <v>47</v>
      </c>
      <c r="X17" s="6">
        <v>10</v>
      </c>
      <c r="Y17" s="7">
        <v>10</v>
      </c>
      <c r="Z17" s="7">
        <v>10</v>
      </c>
      <c r="AA17" s="7">
        <v>10</v>
      </c>
      <c r="AB17" s="11">
        <v>10</v>
      </c>
      <c r="AC17" s="13">
        <f t="shared" si="2"/>
        <v>50</v>
      </c>
      <c r="AD17" s="6">
        <v>10</v>
      </c>
      <c r="AE17" s="6">
        <v>10</v>
      </c>
      <c r="AF17" s="6">
        <v>9</v>
      </c>
      <c r="AG17" s="6">
        <v>8</v>
      </c>
      <c r="AH17" s="11">
        <v>1</v>
      </c>
      <c r="AI17" s="13">
        <f t="shared" si="3"/>
        <v>38</v>
      </c>
      <c r="AJ17" s="12">
        <f t="shared" si="4"/>
        <v>184.0005519</v>
      </c>
      <c r="AK17" s="37">
        <f t="shared" si="5"/>
        <v>14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71"/>
      <c r="BL17" s="40"/>
      <c r="BM17" s="16"/>
      <c r="BN17" s="51"/>
      <c r="BO17" s="40"/>
      <c r="BP17" s="5"/>
      <c r="BQ17" s="9">
        <f t="shared" si="12"/>
        <v>0</v>
      </c>
      <c r="BR17" s="5">
        <f t="shared" si="7"/>
        <v>42</v>
      </c>
      <c r="BS17" s="65"/>
      <c r="BT17" s="40">
        <f t="shared" si="13"/>
        <v>0</v>
      </c>
      <c r="BU17" s="40">
        <f t="shared" si="9"/>
        <v>184.0005519</v>
      </c>
      <c r="BV17" s="40">
        <f t="shared" si="14"/>
        <v>184.0005519</v>
      </c>
      <c r="BW17" s="5">
        <f t="shared" si="11"/>
        <v>41</v>
      </c>
      <c r="BX17" s="65"/>
    </row>
    <row r="18" spans="1:76" ht="15.75">
      <c r="A18" s="73"/>
      <c r="B18" s="28">
        <v>10</v>
      </c>
      <c r="C18" s="14">
        <v>15</v>
      </c>
      <c r="D18" s="2" t="s">
        <v>6</v>
      </c>
      <c r="E18" s="55" t="s">
        <v>109</v>
      </c>
      <c r="F18" s="58" t="s">
        <v>98</v>
      </c>
      <c r="G18" s="15">
        <v>1951</v>
      </c>
      <c r="H18" s="34"/>
      <c r="I18" s="2"/>
      <c r="J18" s="2"/>
      <c r="K18" s="35"/>
      <c r="L18" s="6">
        <v>10</v>
      </c>
      <c r="M18" s="6">
        <v>10</v>
      </c>
      <c r="N18" s="6">
        <v>10</v>
      </c>
      <c r="O18" s="6">
        <v>8</v>
      </c>
      <c r="P18" s="6">
        <v>3</v>
      </c>
      <c r="Q18" s="13">
        <f t="shared" si="0"/>
        <v>41</v>
      </c>
      <c r="R18" s="6">
        <v>10</v>
      </c>
      <c r="S18" s="6">
        <v>10</v>
      </c>
      <c r="T18" s="6">
        <v>10</v>
      </c>
      <c r="U18" s="6">
        <v>9</v>
      </c>
      <c r="V18" s="6">
        <v>9</v>
      </c>
      <c r="W18" s="13">
        <f t="shared" si="1"/>
        <v>48</v>
      </c>
      <c r="X18" s="6">
        <v>10</v>
      </c>
      <c r="Y18" s="7">
        <v>9</v>
      </c>
      <c r="Z18" s="7">
        <v>9</v>
      </c>
      <c r="AA18" s="7">
        <v>9</v>
      </c>
      <c r="AB18" s="11">
        <v>8</v>
      </c>
      <c r="AC18" s="13">
        <f t="shared" si="2"/>
        <v>45</v>
      </c>
      <c r="AD18" s="6">
        <v>10</v>
      </c>
      <c r="AE18" s="6">
        <v>10</v>
      </c>
      <c r="AF18" s="6">
        <v>10</v>
      </c>
      <c r="AG18" s="6">
        <v>10</v>
      </c>
      <c r="AH18" s="6">
        <v>10</v>
      </c>
      <c r="AI18" s="13">
        <f t="shared" si="3"/>
        <v>50</v>
      </c>
      <c r="AJ18" s="12">
        <f t="shared" si="4"/>
        <v>184.0005021</v>
      </c>
      <c r="AK18" s="37">
        <f t="shared" si="5"/>
        <v>15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71" t="s">
        <v>122</v>
      </c>
      <c r="BL18" s="40">
        <v>0</v>
      </c>
      <c r="BM18" s="16"/>
      <c r="BN18" s="51"/>
      <c r="BO18" s="40">
        <v>5</v>
      </c>
      <c r="BP18" s="5"/>
      <c r="BQ18" s="9">
        <f t="shared" si="12"/>
        <v>5</v>
      </c>
      <c r="BR18" s="5">
        <f t="shared" si="7"/>
        <v>41</v>
      </c>
      <c r="BS18" s="65"/>
      <c r="BT18" s="40">
        <f t="shared" si="13"/>
        <v>20</v>
      </c>
      <c r="BU18" s="40">
        <f t="shared" si="9"/>
        <v>184.0005021</v>
      </c>
      <c r="BV18" s="40">
        <f t="shared" si="14"/>
        <v>204.0005021</v>
      </c>
      <c r="BW18" s="5">
        <f t="shared" si="11"/>
        <v>31</v>
      </c>
      <c r="BX18" s="66" t="s">
        <v>124</v>
      </c>
    </row>
    <row r="19" spans="1:76" ht="15.75">
      <c r="A19" s="74"/>
      <c r="B19" s="28">
        <v>11</v>
      </c>
      <c r="C19" s="2">
        <v>16</v>
      </c>
      <c r="D19" s="2" t="s">
        <v>49</v>
      </c>
      <c r="E19" s="55" t="s">
        <v>80</v>
      </c>
      <c r="F19" s="58"/>
      <c r="G19" s="15">
        <v>1979</v>
      </c>
      <c r="H19" s="34"/>
      <c r="I19" s="2"/>
      <c r="J19" s="2"/>
      <c r="K19" s="35"/>
      <c r="L19" s="6">
        <v>10</v>
      </c>
      <c r="M19" s="7">
        <v>10</v>
      </c>
      <c r="N19" s="7">
        <v>10</v>
      </c>
      <c r="O19" s="7">
        <v>9</v>
      </c>
      <c r="P19" s="11">
        <v>9</v>
      </c>
      <c r="Q19" s="13">
        <f t="shared" si="0"/>
        <v>48</v>
      </c>
      <c r="R19" s="6">
        <v>10</v>
      </c>
      <c r="S19" s="7">
        <v>10</v>
      </c>
      <c r="T19" s="7">
        <v>9</v>
      </c>
      <c r="U19" s="7">
        <v>9</v>
      </c>
      <c r="V19" s="11">
        <v>8</v>
      </c>
      <c r="W19" s="13">
        <f t="shared" si="1"/>
        <v>46</v>
      </c>
      <c r="X19" s="6">
        <v>10</v>
      </c>
      <c r="Y19" s="7">
        <v>9</v>
      </c>
      <c r="Z19" s="7">
        <v>9</v>
      </c>
      <c r="AA19" s="7">
        <v>9</v>
      </c>
      <c r="AB19" s="11">
        <v>8</v>
      </c>
      <c r="AC19" s="13">
        <f t="shared" si="2"/>
        <v>45</v>
      </c>
      <c r="AD19" s="6">
        <v>10</v>
      </c>
      <c r="AE19" s="7">
        <v>9</v>
      </c>
      <c r="AF19" s="7">
        <v>9</v>
      </c>
      <c r="AG19" s="7">
        <v>9</v>
      </c>
      <c r="AH19" s="11">
        <v>8</v>
      </c>
      <c r="AI19" s="13">
        <f t="shared" si="3"/>
        <v>45</v>
      </c>
      <c r="AJ19" s="12">
        <f t="shared" si="4"/>
        <v>184.0005008</v>
      </c>
      <c r="AK19" s="37">
        <f t="shared" si="5"/>
        <v>16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71"/>
      <c r="BL19" s="40"/>
      <c r="BM19" s="16"/>
      <c r="BN19" s="51"/>
      <c r="BO19" s="40"/>
      <c r="BP19" s="5"/>
      <c r="BQ19" s="9">
        <f t="shared" si="12"/>
        <v>0</v>
      </c>
      <c r="BR19" s="5">
        <f t="shared" si="7"/>
        <v>42</v>
      </c>
      <c r="BS19" s="65"/>
      <c r="BT19" s="40">
        <f t="shared" si="13"/>
        <v>0</v>
      </c>
      <c r="BU19" s="40">
        <f t="shared" si="9"/>
        <v>184.0005008</v>
      </c>
      <c r="BV19" s="40">
        <f t="shared" si="14"/>
        <v>184.0005008</v>
      </c>
      <c r="BW19" s="5">
        <f t="shared" si="11"/>
        <v>42</v>
      </c>
      <c r="BX19" s="65"/>
    </row>
    <row r="20" spans="1:76" ht="15.75">
      <c r="A20" s="73">
        <f>+A12+1/48</f>
        <v>0.44444444444444436</v>
      </c>
      <c r="B20" s="30">
        <v>3</v>
      </c>
      <c r="C20" s="14">
        <v>17</v>
      </c>
      <c r="D20" s="2" t="s">
        <v>2</v>
      </c>
      <c r="E20" s="55" t="s">
        <v>42</v>
      </c>
      <c r="F20" s="58"/>
      <c r="G20" s="15">
        <v>1960</v>
      </c>
      <c r="H20" s="34"/>
      <c r="I20" s="2"/>
      <c r="J20" s="2"/>
      <c r="K20" s="35"/>
      <c r="L20" s="6">
        <v>10</v>
      </c>
      <c r="M20" s="7">
        <v>10</v>
      </c>
      <c r="N20" s="7">
        <v>10</v>
      </c>
      <c r="O20" s="7">
        <v>10</v>
      </c>
      <c r="P20" s="11">
        <v>9</v>
      </c>
      <c r="Q20" s="13">
        <f t="shared" si="0"/>
        <v>49</v>
      </c>
      <c r="R20" s="6">
        <v>10</v>
      </c>
      <c r="S20" s="6">
        <v>10</v>
      </c>
      <c r="T20" s="6">
        <v>10</v>
      </c>
      <c r="U20" s="6">
        <v>10</v>
      </c>
      <c r="V20" s="6">
        <v>8</v>
      </c>
      <c r="W20" s="13">
        <f t="shared" si="1"/>
        <v>48</v>
      </c>
      <c r="X20" s="6">
        <v>10</v>
      </c>
      <c r="Y20" s="7">
        <v>10</v>
      </c>
      <c r="Z20" s="7">
        <v>9</v>
      </c>
      <c r="AA20" s="7">
        <v>8</v>
      </c>
      <c r="AB20" s="11">
        <v>8</v>
      </c>
      <c r="AC20" s="13">
        <f t="shared" si="2"/>
        <v>45</v>
      </c>
      <c r="AD20" s="6">
        <v>10</v>
      </c>
      <c r="AE20" s="7">
        <v>10</v>
      </c>
      <c r="AF20" s="7">
        <v>9</v>
      </c>
      <c r="AG20" s="7">
        <v>9</v>
      </c>
      <c r="AH20" s="11">
        <v>3</v>
      </c>
      <c r="AI20" s="13">
        <f t="shared" si="3"/>
        <v>41</v>
      </c>
      <c r="AJ20" s="12">
        <f t="shared" si="4"/>
        <v>183.0005029</v>
      </c>
      <c r="AK20" s="37">
        <f t="shared" si="5"/>
        <v>17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71"/>
      <c r="BL20" s="40">
        <v>20</v>
      </c>
      <c r="BM20" s="16"/>
      <c r="BN20" s="51"/>
      <c r="BO20" s="40">
        <v>18</v>
      </c>
      <c r="BP20" s="5"/>
      <c r="BQ20" s="9">
        <f t="shared" si="12"/>
        <v>38</v>
      </c>
      <c r="BR20" s="5">
        <f t="shared" si="7"/>
        <v>13</v>
      </c>
      <c r="BS20" s="66"/>
      <c r="BT20" s="40">
        <f t="shared" si="13"/>
        <v>152</v>
      </c>
      <c r="BU20" s="40">
        <f t="shared" si="9"/>
        <v>183.0005029</v>
      </c>
      <c r="BV20" s="40">
        <f t="shared" si="14"/>
        <v>335.0005029</v>
      </c>
      <c r="BW20" s="5">
        <f t="shared" si="11"/>
        <v>7</v>
      </c>
      <c r="BX20" s="66"/>
    </row>
    <row r="21" spans="1:76" ht="15.75">
      <c r="A21" s="73"/>
      <c r="B21" s="29">
        <v>4</v>
      </c>
      <c r="C21" s="2">
        <v>18</v>
      </c>
      <c r="D21" s="2" t="s">
        <v>66</v>
      </c>
      <c r="E21" s="55" t="s">
        <v>71</v>
      </c>
      <c r="F21" s="58" t="s">
        <v>99</v>
      </c>
      <c r="G21" s="15">
        <v>1990</v>
      </c>
      <c r="H21" s="34"/>
      <c r="I21" s="2"/>
      <c r="J21" s="2"/>
      <c r="K21" s="35"/>
      <c r="L21" s="6">
        <v>10</v>
      </c>
      <c r="M21" s="6">
        <v>10</v>
      </c>
      <c r="N21" s="6">
        <v>10</v>
      </c>
      <c r="O21" s="6">
        <v>9</v>
      </c>
      <c r="P21" s="6">
        <v>9</v>
      </c>
      <c r="Q21" s="13">
        <f t="shared" si="0"/>
        <v>48</v>
      </c>
      <c r="R21" s="6">
        <v>10</v>
      </c>
      <c r="S21" s="6">
        <v>10</v>
      </c>
      <c r="T21" s="6">
        <v>10</v>
      </c>
      <c r="U21" s="6">
        <v>9</v>
      </c>
      <c r="V21" s="6">
        <v>9</v>
      </c>
      <c r="W21" s="13">
        <f t="shared" si="1"/>
        <v>48</v>
      </c>
      <c r="X21" s="6">
        <v>9</v>
      </c>
      <c r="Y21" s="7">
        <v>9</v>
      </c>
      <c r="Z21" s="7">
        <v>8</v>
      </c>
      <c r="AA21" s="7">
        <v>8</v>
      </c>
      <c r="AB21" s="11">
        <v>5</v>
      </c>
      <c r="AC21" s="13">
        <f t="shared" si="2"/>
        <v>39</v>
      </c>
      <c r="AD21" s="6">
        <v>10</v>
      </c>
      <c r="AE21" s="6">
        <v>10</v>
      </c>
      <c r="AF21" s="6">
        <v>10</v>
      </c>
      <c r="AG21" s="6">
        <v>9</v>
      </c>
      <c r="AH21" s="6">
        <v>9</v>
      </c>
      <c r="AI21" s="13">
        <f t="shared" si="3"/>
        <v>48</v>
      </c>
      <c r="AJ21" s="12">
        <f t="shared" si="4"/>
        <v>183.0004428</v>
      </c>
      <c r="AK21" s="37">
        <f t="shared" si="5"/>
        <v>18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71" t="s">
        <v>120</v>
      </c>
      <c r="BL21" s="40">
        <v>23</v>
      </c>
      <c r="BM21" s="16"/>
      <c r="BN21" s="51"/>
      <c r="BO21" s="40">
        <v>21</v>
      </c>
      <c r="BP21" s="5"/>
      <c r="BQ21" s="9">
        <f t="shared" si="12"/>
        <v>44</v>
      </c>
      <c r="BR21" s="5">
        <f t="shared" si="7"/>
        <v>3</v>
      </c>
      <c r="BS21" s="66" t="s">
        <v>119</v>
      </c>
      <c r="BT21" s="40">
        <f t="shared" si="13"/>
        <v>176</v>
      </c>
      <c r="BU21" s="40">
        <f t="shared" si="9"/>
        <v>183.0004428</v>
      </c>
      <c r="BV21" s="40">
        <f t="shared" si="14"/>
        <v>359.0004428</v>
      </c>
      <c r="BW21" s="5">
        <f t="shared" si="11"/>
        <v>2</v>
      </c>
      <c r="BX21" s="66" t="s">
        <v>120</v>
      </c>
    </row>
    <row r="22" spans="1:76" ht="15.75">
      <c r="A22" s="73"/>
      <c r="B22" s="30">
        <v>5</v>
      </c>
      <c r="C22" s="14">
        <v>19</v>
      </c>
      <c r="D22" s="2" t="s">
        <v>75</v>
      </c>
      <c r="E22" s="55" t="s">
        <v>76</v>
      </c>
      <c r="F22" s="57"/>
      <c r="G22" s="15"/>
      <c r="H22" s="34"/>
      <c r="I22" s="2"/>
      <c r="J22" s="2"/>
      <c r="K22" s="35"/>
      <c r="L22" s="6">
        <v>10</v>
      </c>
      <c r="M22" s="6">
        <v>10</v>
      </c>
      <c r="N22" s="6">
        <v>9</v>
      </c>
      <c r="O22" s="6">
        <v>9</v>
      </c>
      <c r="P22" s="6">
        <v>8</v>
      </c>
      <c r="Q22" s="13">
        <f t="shared" si="0"/>
        <v>46</v>
      </c>
      <c r="R22" s="6">
        <v>10</v>
      </c>
      <c r="S22" s="6">
        <v>10</v>
      </c>
      <c r="T22" s="6">
        <v>10</v>
      </c>
      <c r="U22" s="6">
        <v>9</v>
      </c>
      <c r="V22" s="6">
        <v>3</v>
      </c>
      <c r="W22" s="13">
        <f t="shared" si="1"/>
        <v>42</v>
      </c>
      <c r="X22" s="6">
        <v>10</v>
      </c>
      <c r="Y22" s="7">
        <v>10</v>
      </c>
      <c r="Z22" s="7">
        <v>9</v>
      </c>
      <c r="AA22" s="7">
        <v>9</v>
      </c>
      <c r="AB22" s="11">
        <v>8</v>
      </c>
      <c r="AC22" s="13">
        <f t="shared" si="2"/>
        <v>46</v>
      </c>
      <c r="AD22" s="6">
        <v>10</v>
      </c>
      <c r="AE22" s="6">
        <v>10</v>
      </c>
      <c r="AF22" s="6">
        <v>10</v>
      </c>
      <c r="AG22" s="6">
        <v>9</v>
      </c>
      <c r="AH22" s="6">
        <v>9</v>
      </c>
      <c r="AI22" s="13">
        <f t="shared" si="3"/>
        <v>48</v>
      </c>
      <c r="AJ22" s="12">
        <f t="shared" si="4"/>
        <v>182.0005066</v>
      </c>
      <c r="AK22" s="37">
        <f t="shared" si="5"/>
        <v>19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71"/>
      <c r="BL22" s="40"/>
      <c r="BM22" s="16"/>
      <c r="BN22" s="51"/>
      <c r="BO22" s="40"/>
      <c r="BP22" s="5"/>
      <c r="BQ22" s="9">
        <f t="shared" si="12"/>
        <v>0</v>
      </c>
      <c r="BR22" s="5">
        <f t="shared" si="7"/>
        <v>42</v>
      </c>
      <c r="BS22" s="65"/>
      <c r="BT22" s="3">
        <f t="shared" si="13"/>
        <v>0</v>
      </c>
      <c r="BU22" s="40">
        <f t="shared" si="9"/>
        <v>182.0005066</v>
      </c>
      <c r="BV22" s="40">
        <f t="shared" si="14"/>
        <v>182.0005066</v>
      </c>
      <c r="BW22" s="5">
        <f t="shared" si="11"/>
        <v>43</v>
      </c>
      <c r="BX22" s="65"/>
    </row>
    <row r="23" spans="1:76" ht="15.75">
      <c r="A23" s="74"/>
      <c r="B23" s="29">
        <v>6</v>
      </c>
      <c r="C23" s="2">
        <v>20</v>
      </c>
      <c r="D23" s="2" t="s">
        <v>12</v>
      </c>
      <c r="E23" s="55" t="s">
        <v>83</v>
      </c>
      <c r="F23" s="58"/>
      <c r="G23" s="15">
        <v>1972</v>
      </c>
      <c r="H23" s="34"/>
      <c r="I23" s="2"/>
      <c r="J23" s="2"/>
      <c r="K23" s="35"/>
      <c r="L23" s="6">
        <v>10</v>
      </c>
      <c r="M23" s="6">
        <v>10</v>
      </c>
      <c r="N23" s="6">
        <v>10</v>
      </c>
      <c r="O23" s="6">
        <v>10</v>
      </c>
      <c r="P23" s="6">
        <v>8</v>
      </c>
      <c r="Q23" s="13">
        <f t="shared" si="0"/>
        <v>48</v>
      </c>
      <c r="R23" s="6">
        <v>10</v>
      </c>
      <c r="S23" s="6">
        <v>10</v>
      </c>
      <c r="T23" s="6">
        <v>9</v>
      </c>
      <c r="U23" s="6">
        <v>8</v>
      </c>
      <c r="V23" s="6">
        <v>3</v>
      </c>
      <c r="W23" s="13">
        <f t="shared" si="1"/>
        <v>40</v>
      </c>
      <c r="X23" s="6">
        <v>10</v>
      </c>
      <c r="Y23" s="7">
        <v>10</v>
      </c>
      <c r="Z23" s="7">
        <v>9</v>
      </c>
      <c r="AA23" s="7">
        <v>9</v>
      </c>
      <c r="AB23" s="11">
        <v>8</v>
      </c>
      <c r="AC23" s="13">
        <f t="shared" si="2"/>
        <v>46</v>
      </c>
      <c r="AD23" s="6">
        <v>10</v>
      </c>
      <c r="AE23" s="6">
        <v>10</v>
      </c>
      <c r="AF23" s="6">
        <v>10</v>
      </c>
      <c r="AG23" s="6">
        <v>9</v>
      </c>
      <c r="AH23" s="6">
        <v>9</v>
      </c>
      <c r="AI23" s="13">
        <f t="shared" si="3"/>
        <v>48</v>
      </c>
      <c r="AJ23" s="12">
        <f t="shared" si="4"/>
        <v>182.0005048</v>
      </c>
      <c r="AK23" s="37">
        <f t="shared" si="5"/>
        <v>20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71"/>
      <c r="BL23" s="40">
        <v>18</v>
      </c>
      <c r="BM23" s="16"/>
      <c r="BN23" s="51"/>
      <c r="BO23" s="40">
        <v>20</v>
      </c>
      <c r="BP23" s="5"/>
      <c r="BQ23" s="9">
        <f t="shared" si="12"/>
        <v>38</v>
      </c>
      <c r="BR23" s="5">
        <f t="shared" si="7"/>
        <v>13</v>
      </c>
      <c r="BS23" s="66"/>
      <c r="BT23" s="40">
        <f t="shared" si="13"/>
        <v>152</v>
      </c>
      <c r="BU23" s="40">
        <f t="shared" si="9"/>
        <v>182.0005048</v>
      </c>
      <c r="BV23" s="40">
        <f t="shared" si="14"/>
        <v>334.0005048</v>
      </c>
      <c r="BW23" s="5">
        <f t="shared" si="11"/>
        <v>8</v>
      </c>
      <c r="BX23" s="66"/>
    </row>
    <row r="24" spans="1:76" ht="15.75">
      <c r="A24" s="73">
        <f>+A16+1/48</f>
        <v>0.44444444444444436</v>
      </c>
      <c r="B24" s="30">
        <v>8</v>
      </c>
      <c r="C24" s="14">
        <v>21</v>
      </c>
      <c r="D24" s="2" t="s">
        <v>15</v>
      </c>
      <c r="E24" s="55" t="s">
        <v>90</v>
      </c>
      <c r="F24" s="58" t="s">
        <v>98</v>
      </c>
      <c r="G24" s="15">
        <v>1942</v>
      </c>
      <c r="H24" s="34"/>
      <c r="I24" s="2"/>
      <c r="J24" s="2"/>
      <c r="K24" s="35"/>
      <c r="L24" s="6">
        <v>10</v>
      </c>
      <c r="M24" s="7">
        <v>10</v>
      </c>
      <c r="N24" s="7">
        <v>10</v>
      </c>
      <c r="O24" s="7">
        <v>10</v>
      </c>
      <c r="P24" s="11">
        <v>10</v>
      </c>
      <c r="Q24" s="13">
        <f t="shared" si="0"/>
        <v>50</v>
      </c>
      <c r="R24" s="6">
        <v>10</v>
      </c>
      <c r="S24" s="7">
        <v>10</v>
      </c>
      <c r="T24" s="7">
        <v>10</v>
      </c>
      <c r="U24" s="7">
        <v>10</v>
      </c>
      <c r="V24" s="11">
        <v>10</v>
      </c>
      <c r="W24" s="13">
        <f t="shared" si="1"/>
        <v>50</v>
      </c>
      <c r="X24" s="6">
        <v>10</v>
      </c>
      <c r="Y24" s="7">
        <v>10</v>
      </c>
      <c r="Z24" s="7">
        <v>9</v>
      </c>
      <c r="AA24" s="7">
        <v>8</v>
      </c>
      <c r="AB24" s="11">
        <v>0</v>
      </c>
      <c r="AC24" s="13">
        <f t="shared" si="2"/>
        <v>37</v>
      </c>
      <c r="AD24" s="6">
        <v>10</v>
      </c>
      <c r="AE24" s="7">
        <v>10</v>
      </c>
      <c r="AF24" s="7">
        <v>9</v>
      </c>
      <c r="AG24" s="7">
        <v>8</v>
      </c>
      <c r="AH24" s="11">
        <v>8</v>
      </c>
      <c r="AI24" s="13">
        <f t="shared" si="3"/>
        <v>45</v>
      </c>
      <c r="AJ24" s="12">
        <f t="shared" si="4"/>
        <v>182.000425</v>
      </c>
      <c r="AK24" s="37">
        <f t="shared" si="5"/>
        <v>21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71" t="s">
        <v>124</v>
      </c>
      <c r="BL24" s="40"/>
      <c r="BM24" s="16"/>
      <c r="BN24" s="51"/>
      <c r="BO24" s="40"/>
      <c r="BP24" s="5"/>
      <c r="BQ24" s="9">
        <f t="shared" si="12"/>
        <v>0</v>
      </c>
      <c r="BR24" s="5">
        <f t="shared" si="7"/>
        <v>42</v>
      </c>
      <c r="BS24" s="65"/>
      <c r="BT24" s="3">
        <f t="shared" si="13"/>
        <v>0</v>
      </c>
      <c r="BU24" s="40">
        <f t="shared" si="9"/>
        <v>182.000425</v>
      </c>
      <c r="BV24" s="40">
        <f t="shared" si="14"/>
        <v>182.000425</v>
      </c>
      <c r="BW24" s="5">
        <f t="shared" si="11"/>
        <v>44</v>
      </c>
      <c r="BX24" s="65"/>
    </row>
    <row r="25" spans="1:76" ht="15.75">
      <c r="A25" s="73"/>
      <c r="B25" s="29">
        <v>9</v>
      </c>
      <c r="C25" s="2">
        <v>22</v>
      </c>
      <c r="D25" s="2" t="s">
        <v>3</v>
      </c>
      <c r="E25" s="55" t="s">
        <v>4</v>
      </c>
      <c r="F25" s="58"/>
      <c r="G25" s="15">
        <v>1978</v>
      </c>
      <c r="H25" s="34"/>
      <c r="I25" s="2"/>
      <c r="J25" s="2"/>
      <c r="K25" s="35"/>
      <c r="L25" s="6">
        <v>10</v>
      </c>
      <c r="M25" s="7">
        <v>10</v>
      </c>
      <c r="N25" s="7">
        <v>10</v>
      </c>
      <c r="O25" s="7">
        <v>9</v>
      </c>
      <c r="P25" s="11">
        <v>9</v>
      </c>
      <c r="Q25" s="13">
        <f t="shared" si="0"/>
        <v>48</v>
      </c>
      <c r="R25" s="6">
        <v>10</v>
      </c>
      <c r="S25" s="6">
        <v>10</v>
      </c>
      <c r="T25" s="6">
        <v>9</v>
      </c>
      <c r="U25" s="6">
        <v>9</v>
      </c>
      <c r="V25" s="6">
        <v>9</v>
      </c>
      <c r="W25" s="13">
        <f t="shared" si="1"/>
        <v>47</v>
      </c>
      <c r="X25" s="6">
        <v>10</v>
      </c>
      <c r="Y25" s="7">
        <v>9</v>
      </c>
      <c r="Z25" s="7">
        <v>8</v>
      </c>
      <c r="AA25" s="7">
        <v>8</v>
      </c>
      <c r="AB25" s="11">
        <v>8</v>
      </c>
      <c r="AC25" s="13">
        <f t="shared" si="2"/>
        <v>43</v>
      </c>
      <c r="AD25" s="6">
        <v>10</v>
      </c>
      <c r="AE25" s="7">
        <v>10</v>
      </c>
      <c r="AF25" s="7">
        <v>10</v>
      </c>
      <c r="AG25" s="7">
        <v>9</v>
      </c>
      <c r="AH25" s="11">
        <v>3</v>
      </c>
      <c r="AI25" s="13">
        <f t="shared" si="3"/>
        <v>42</v>
      </c>
      <c r="AJ25" s="12">
        <f t="shared" si="4"/>
        <v>180.0004818</v>
      </c>
      <c r="AK25" s="37">
        <f t="shared" si="5"/>
        <v>22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71"/>
      <c r="BL25" s="40">
        <v>19</v>
      </c>
      <c r="BM25" s="16"/>
      <c r="BN25" s="51"/>
      <c r="BO25" s="40">
        <v>25</v>
      </c>
      <c r="BP25" s="5"/>
      <c r="BQ25" s="9">
        <f t="shared" si="12"/>
        <v>44</v>
      </c>
      <c r="BR25" s="5">
        <f t="shared" si="7"/>
        <v>3</v>
      </c>
      <c r="BS25" s="66"/>
      <c r="BT25" s="40">
        <f t="shared" si="13"/>
        <v>176</v>
      </c>
      <c r="BU25" s="40">
        <f t="shared" si="9"/>
        <v>180.0004818</v>
      </c>
      <c r="BV25" s="40">
        <f t="shared" si="14"/>
        <v>356.0004818</v>
      </c>
      <c r="BW25" s="5">
        <f t="shared" si="11"/>
        <v>4</v>
      </c>
      <c r="BX25" s="66"/>
    </row>
    <row r="26" spans="1:76" ht="15.75">
      <c r="A26" s="73"/>
      <c r="B26" s="28">
        <v>10</v>
      </c>
      <c r="C26" s="14">
        <v>23</v>
      </c>
      <c r="D26" s="2" t="s">
        <v>51</v>
      </c>
      <c r="E26" s="55" t="s">
        <v>73</v>
      </c>
      <c r="F26" s="58"/>
      <c r="G26" s="15">
        <v>1963</v>
      </c>
      <c r="H26" s="34"/>
      <c r="I26" s="2"/>
      <c r="J26" s="2"/>
      <c r="K26" s="35"/>
      <c r="L26" s="6">
        <v>10</v>
      </c>
      <c r="M26" s="7">
        <v>10</v>
      </c>
      <c r="N26" s="7">
        <v>10</v>
      </c>
      <c r="O26" s="7">
        <v>9</v>
      </c>
      <c r="P26" s="11">
        <v>8</v>
      </c>
      <c r="Q26" s="13">
        <f t="shared" si="0"/>
        <v>47</v>
      </c>
      <c r="R26" s="6">
        <v>10</v>
      </c>
      <c r="S26" s="7">
        <v>10</v>
      </c>
      <c r="T26" s="7">
        <v>10</v>
      </c>
      <c r="U26" s="7">
        <v>9</v>
      </c>
      <c r="V26" s="11">
        <v>8</v>
      </c>
      <c r="W26" s="13">
        <f t="shared" si="1"/>
        <v>47</v>
      </c>
      <c r="X26" s="6">
        <v>10</v>
      </c>
      <c r="Y26" s="7">
        <v>10</v>
      </c>
      <c r="Z26" s="7">
        <v>9</v>
      </c>
      <c r="AA26" s="7">
        <v>9</v>
      </c>
      <c r="AB26" s="11">
        <v>8</v>
      </c>
      <c r="AC26" s="13">
        <f t="shared" si="2"/>
        <v>46</v>
      </c>
      <c r="AD26" s="6">
        <v>10</v>
      </c>
      <c r="AE26" s="7">
        <v>10</v>
      </c>
      <c r="AF26" s="7">
        <v>9</v>
      </c>
      <c r="AG26" s="7">
        <v>9</v>
      </c>
      <c r="AH26" s="11">
        <v>0</v>
      </c>
      <c r="AI26" s="13">
        <f t="shared" si="3"/>
        <v>38</v>
      </c>
      <c r="AJ26" s="12">
        <f t="shared" si="4"/>
        <v>178.0005117</v>
      </c>
      <c r="AK26" s="37">
        <f t="shared" si="5"/>
        <v>23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71"/>
      <c r="BL26" s="40">
        <v>16</v>
      </c>
      <c r="BM26" s="16"/>
      <c r="BN26" s="51"/>
      <c r="BO26" s="40">
        <v>20</v>
      </c>
      <c r="BP26" s="5"/>
      <c r="BQ26" s="9">
        <f t="shared" si="12"/>
        <v>36</v>
      </c>
      <c r="BR26" s="5">
        <f t="shared" si="7"/>
        <v>20</v>
      </c>
      <c r="BS26" s="66"/>
      <c r="BT26" s="40">
        <f t="shared" si="13"/>
        <v>144</v>
      </c>
      <c r="BU26" s="40">
        <f t="shared" si="9"/>
        <v>178.0005117</v>
      </c>
      <c r="BV26" s="40">
        <f t="shared" si="14"/>
        <v>322.0005117</v>
      </c>
      <c r="BW26" s="5">
        <f t="shared" si="11"/>
        <v>10</v>
      </c>
      <c r="BX26" s="66"/>
    </row>
    <row r="27" spans="1:76" ht="15.75">
      <c r="A27" s="74"/>
      <c r="B27" s="28">
        <v>11</v>
      </c>
      <c r="C27" s="2">
        <v>24</v>
      </c>
      <c r="D27" s="2" t="s">
        <v>63</v>
      </c>
      <c r="E27" s="55" t="s">
        <v>71</v>
      </c>
      <c r="F27" s="58"/>
      <c r="G27" s="15">
        <v>1963</v>
      </c>
      <c r="H27" s="34"/>
      <c r="I27" s="2"/>
      <c r="J27" s="2"/>
      <c r="K27" s="35"/>
      <c r="L27" s="6">
        <v>10</v>
      </c>
      <c r="M27" s="7">
        <v>10</v>
      </c>
      <c r="N27" s="7">
        <v>10</v>
      </c>
      <c r="O27" s="7">
        <v>10</v>
      </c>
      <c r="P27" s="11">
        <v>10</v>
      </c>
      <c r="Q27" s="13">
        <f t="shared" si="0"/>
        <v>50</v>
      </c>
      <c r="R27" s="6">
        <v>10</v>
      </c>
      <c r="S27" s="7">
        <v>10</v>
      </c>
      <c r="T27" s="7">
        <v>9</v>
      </c>
      <c r="U27" s="7">
        <v>8</v>
      </c>
      <c r="V27" s="11">
        <v>0</v>
      </c>
      <c r="W27" s="13">
        <f t="shared" si="1"/>
        <v>37</v>
      </c>
      <c r="X27" s="6">
        <v>10</v>
      </c>
      <c r="Y27" s="7">
        <v>10</v>
      </c>
      <c r="Z27" s="7">
        <v>9</v>
      </c>
      <c r="AA27" s="7">
        <v>9</v>
      </c>
      <c r="AB27" s="11">
        <v>5</v>
      </c>
      <c r="AC27" s="13">
        <f t="shared" si="2"/>
        <v>43</v>
      </c>
      <c r="AD27" s="6">
        <v>10</v>
      </c>
      <c r="AE27" s="7">
        <v>10</v>
      </c>
      <c r="AF27" s="7">
        <v>10</v>
      </c>
      <c r="AG27" s="7">
        <v>10</v>
      </c>
      <c r="AH27" s="11">
        <v>8</v>
      </c>
      <c r="AI27" s="13">
        <f t="shared" si="3"/>
        <v>48</v>
      </c>
      <c r="AJ27" s="12">
        <f t="shared" si="4"/>
        <v>178.000472</v>
      </c>
      <c r="AK27" s="37">
        <f t="shared" si="5"/>
        <v>24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71"/>
      <c r="BL27" s="40">
        <v>15</v>
      </c>
      <c r="BM27" s="16"/>
      <c r="BN27" s="51"/>
      <c r="BO27" s="40">
        <v>18</v>
      </c>
      <c r="BP27" s="5"/>
      <c r="BQ27" s="9">
        <f t="shared" si="12"/>
        <v>33</v>
      </c>
      <c r="BR27" s="5">
        <f t="shared" si="7"/>
        <v>25</v>
      </c>
      <c r="BS27" s="66"/>
      <c r="BT27" s="40">
        <f t="shared" si="13"/>
        <v>132</v>
      </c>
      <c r="BU27" s="40">
        <f t="shared" si="9"/>
        <v>178.000472</v>
      </c>
      <c r="BV27" s="40">
        <f t="shared" si="14"/>
        <v>310.000472</v>
      </c>
      <c r="BW27" s="5">
        <f t="shared" si="11"/>
        <v>14</v>
      </c>
      <c r="BX27" s="66"/>
    </row>
    <row r="28" spans="1:76" ht="15.75">
      <c r="A28" s="73">
        <f>+A20+1/48</f>
        <v>0.4652777777777777</v>
      </c>
      <c r="B28" s="30">
        <v>3</v>
      </c>
      <c r="C28" s="14">
        <v>25</v>
      </c>
      <c r="D28" s="2" t="s">
        <v>50</v>
      </c>
      <c r="E28" s="55" t="s">
        <v>83</v>
      </c>
      <c r="F28" s="58" t="s">
        <v>99</v>
      </c>
      <c r="G28" s="15">
        <v>1990</v>
      </c>
      <c r="H28" s="34"/>
      <c r="I28" s="2"/>
      <c r="J28" s="2"/>
      <c r="K28" s="35"/>
      <c r="L28" s="26">
        <v>10</v>
      </c>
      <c r="M28" s="7">
        <v>10</v>
      </c>
      <c r="N28" s="7">
        <v>10</v>
      </c>
      <c r="O28" s="7">
        <v>9</v>
      </c>
      <c r="P28" s="11">
        <v>9</v>
      </c>
      <c r="Q28" s="13">
        <f t="shared" si="0"/>
        <v>48</v>
      </c>
      <c r="R28" s="6">
        <v>10</v>
      </c>
      <c r="S28" s="7">
        <v>10</v>
      </c>
      <c r="T28" s="7">
        <v>9</v>
      </c>
      <c r="U28" s="7">
        <v>9</v>
      </c>
      <c r="V28" s="11">
        <v>9</v>
      </c>
      <c r="W28" s="13">
        <f t="shared" si="1"/>
        <v>47</v>
      </c>
      <c r="X28" s="6">
        <v>10</v>
      </c>
      <c r="Y28" s="7">
        <v>10</v>
      </c>
      <c r="Z28" s="7">
        <v>9</v>
      </c>
      <c r="AA28" s="7">
        <v>9</v>
      </c>
      <c r="AB28" s="11">
        <v>0</v>
      </c>
      <c r="AC28" s="13">
        <f t="shared" si="2"/>
        <v>38</v>
      </c>
      <c r="AD28" s="6">
        <v>10</v>
      </c>
      <c r="AE28" s="7">
        <v>10</v>
      </c>
      <c r="AF28" s="7">
        <v>9</v>
      </c>
      <c r="AG28" s="7">
        <v>8</v>
      </c>
      <c r="AH28" s="11">
        <v>8</v>
      </c>
      <c r="AI28" s="13">
        <f t="shared" si="3"/>
        <v>45</v>
      </c>
      <c r="AJ28" s="12">
        <f t="shared" si="4"/>
        <v>178.0004318</v>
      </c>
      <c r="AK28" s="37">
        <f t="shared" si="5"/>
        <v>25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71" t="s">
        <v>123</v>
      </c>
      <c r="BL28" s="40">
        <v>15</v>
      </c>
      <c r="BM28" s="16"/>
      <c r="BN28" s="51"/>
      <c r="BO28" s="40">
        <v>8</v>
      </c>
      <c r="BP28" s="5"/>
      <c r="BQ28" s="9">
        <f t="shared" si="12"/>
        <v>23</v>
      </c>
      <c r="BR28" s="5">
        <f t="shared" si="7"/>
        <v>35</v>
      </c>
      <c r="BS28" s="66"/>
      <c r="BT28" s="40">
        <f t="shared" si="13"/>
        <v>92</v>
      </c>
      <c r="BU28" s="40">
        <f t="shared" si="9"/>
        <v>178.0004318</v>
      </c>
      <c r="BV28" s="40">
        <f t="shared" si="14"/>
        <v>270.0004318</v>
      </c>
      <c r="BW28" s="5">
        <f t="shared" si="11"/>
        <v>24</v>
      </c>
      <c r="BX28" s="66" t="s">
        <v>123</v>
      </c>
    </row>
    <row r="29" spans="1:76" ht="15.75">
      <c r="A29" s="73"/>
      <c r="B29" s="29">
        <v>4</v>
      </c>
      <c r="C29" s="2">
        <v>26</v>
      </c>
      <c r="D29" s="2" t="s">
        <v>46</v>
      </c>
      <c r="E29" s="55" t="s">
        <v>103</v>
      </c>
      <c r="F29" s="59"/>
      <c r="G29" s="42">
        <v>1954</v>
      </c>
      <c r="H29" s="34"/>
      <c r="I29" s="2"/>
      <c r="J29" s="2"/>
      <c r="K29" s="35"/>
      <c r="L29" s="6">
        <v>10</v>
      </c>
      <c r="M29" s="6">
        <v>10</v>
      </c>
      <c r="N29" s="6">
        <v>10</v>
      </c>
      <c r="O29" s="6">
        <v>10</v>
      </c>
      <c r="P29" s="6">
        <v>9</v>
      </c>
      <c r="Q29" s="13">
        <f t="shared" si="0"/>
        <v>49</v>
      </c>
      <c r="R29" s="6">
        <v>10</v>
      </c>
      <c r="S29" s="6">
        <v>10</v>
      </c>
      <c r="T29" s="6">
        <v>10</v>
      </c>
      <c r="U29" s="6">
        <v>10</v>
      </c>
      <c r="V29" s="6">
        <v>10</v>
      </c>
      <c r="W29" s="13">
        <f t="shared" si="1"/>
        <v>50</v>
      </c>
      <c r="X29" s="6">
        <v>10</v>
      </c>
      <c r="Y29" s="7">
        <v>9</v>
      </c>
      <c r="Z29" s="7">
        <v>9</v>
      </c>
      <c r="AA29" s="7">
        <v>8</v>
      </c>
      <c r="AB29" s="11">
        <v>0</v>
      </c>
      <c r="AC29" s="13">
        <f t="shared" si="2"/>
        <v>36</v>
      </c>
      <c r="AD29" s="6">
        <v>10</v>
      </c>
      <c r="AE29" s="6">
        <v>10</v>
      </c>
      <c r="AF29" s="6">
        <v>10</v>
      </c>
      <c r="AG29" s="6">
        <v>9</v>
      </c>
      <c r="AH29" s="6">
        <v>3</v>
      </c>
      <c r="AI29" s="13">
        <f t="shared" si="3"/>
        <v>42</v>
      </c>
      <c r="AJ29" s="12">
        <f t="shared" si="4"/>
        <v>177.0004149</v>
      </c>
      <c r="AK29" s="37">
        <f t="shared" si="5"/>
        <v>26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71"/>
      <c r="BL29" s="40">
        <v>12</v>
      </c>
      <c r="BM29" s="16"/>
      <c r="BN29" s="51"/>
      <c r="BO29" s="40">
        <v>16</v>
      </c>
      <c r="BP29" s="5"/>
      <c r="BQ29" s="9">
        <f t="shared" si="12"/>
        <v>28</v>
      </c>
      <c r="BR29" s="5">
        <f t="shared" si="7"/>
        <v>30</v>
      </c>
      <c r="BS29" s="66"/>
      <c r="BT29" s="40">
        <f t="shared" si="13"/>
        <v>112</v>
      </c>
      <c r="BU29" s="40">
        <f t="shared" si="9"/>
        <v>177.0004149</v>
      </c>
      <c r="BV29" s="40">
        <f t="shared" si="14"/>
        <v>289.0004149</v>
      </c>
      <c r="BW29" s="5">
        <f t="shared" si="11"/>
        <v>20</v>
      </c>
      <c r="BX29" s="66"/>
    </row>
    <row r="30" spans="1:76" ht="15.75">
      <c r="A30" s="73"/>
      <c r="B30" s="30">
        <v>5</v>
      </c>
      <c r="C30" s="14">
        <v>27</v>
      </c>
      <c r="D30" s="3" t="s">
        <v>10</v>
      </c>
      <c r="E30" s="55"/>
      <c r="F30" s="58" t="s">
        <v>98</v>
      </c>
      <c r="G30" s="15">
        <v>1941</v>
      </c>
      <c r="H30" s="34"/>
      <c r="I30" s="2"/>
      <c r="J30" s="2"/>
      <c r="K30" s="35"/>
      <c r="L30" s="6">
        <v>10</v>
      </c>
      <c r="M30" s="7">
        <v>10</v>
      </c>
      <c r="N30" s="7">
        <v>10</v>
      </c>
      <c r="O30" s="7">
        <v>0</v>
      </c>
      <c r="P30" s="11">
        <v>0</v>
      </c>
      <c r="Q30" s="13">
        <f t="shared" si="0"/>
        <v>30</v>
      </c>
      <c r="R30" s="6">
        <v>10</v>
      </c>
      <c r="S30" s="7">
        <v>9</v>
      </c>
      <c r="T30" s="7">
        <v>9</v>
      </c>
      <c r="U30" s="7">
        <v>9</v>
      </c>
      <c r="V30" s="11">
        <v>9</v>
      </c>
      <c r="W30" s="13">
        <f t="shared" si="1"/>
        <v>46</v>
      </c>
      <c r="X30" s="6">
        <v>10</v>
      </c>
      <c r="Y30" s="7">
        <v>10</v>
      </c>
      <c r="Z30" s="7">
        <v>10</v>
      </c>
      <c r="AA30" s="7">
        <v>10</v>
      </c>
      <c r="AB30" s="11">
        <v>10</v>
      </c>
      <c r="AC30" s="13">
        <f t="shared" si="2"/>
        <v>50</v>
      </c>
      <c r="AD30" s="6">
        <v>10</v>
      </c>
      <c r="AE30" s="7">
        <v>10</v>
      </c>
      <c r="AF30" s="7">
        <v>10</v>
      </c>
      <c r="AG30" s="7">
        <v>10</v>
      </c>
      <c r="AH30" s="11">
        <v>10</v>
      </c>
      <c r="AI30" s="13">
        <f t="shared" si="3"/>
        <v>50</v>
      </c>
      <c r="AJ30" s="12">
        <f t="shared" si="4"/>
        <v>176.000549</v>
      </c>
      <c r="AK30" s="37">
        <f t="shared" si="5"/>
        <v>27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71"/>
      <c r="BL30" s="40"/>
      <c r="BM30" s="16"/>
      <c r="BN30" s="51"/>
      <c r="BO30" s="40"/>
      <c r="BP30" s="5"/>
      <c r="BQ30" s="9"/>
      <c r="BR30" s="5">
        <f t="shared" si="7"/>
        <v>42</v>
      </c>
      <c r="BS30" s="65"/>
      <c r="BU30" s="40">
        <f t="shared" si="9"/>
        <v>176.000549</v>
      </c>
      <c r="BV30" s="40"/>
      <c r="BW30" s="20">
        <f t="shared" si="11"/>
        <v>67</v>
      </c>
      <c r="BX30" s="65"/>
    </row>
    <row r="31" spans="1:76" ht="15.75">
      <c r="A31" s="74"/>
      <c r="B31" s="29">
        <v>6</v>
      </c>
      <c r="C31" s="2">
        <v>28</v>
      </c>
      <c r="D31" s="2" t="s">
        <v>5</v>
      </c>
      <c r="E31" s="55" t="s">
        <v>4</v>
      </c>
      <c r="F31" s="57"/>
      <c r="G31" s="15">
        <v>1964</v>
      </c>
      <c r="H31" s="34"/>
      <c r="I31" s="2"/>
      <c r="J31" s="2"/>
      <c r="K31" s="35"/>
      <c r="L31" s="6">
        <v>10</v>
      </c>
      <c r="M31" s="6">
        <v>10</v>
      </c>
      <c r="N31" s="6">
        <v>10</v>
      </c>
      <c r="O31" s="6">
        <v>10</v>
      </c>
      <c r="P31" s="6">
        <v>10</v>
      </c>
      <c r="Q31" s="13">
        <f t="shared" si="0"/>
        <v>50</v>
      </c>
      <c r="R31" s="6">
        <v>10</v>
      </c>
      <c r="S31" s="6">
        <v>10</v>
      </c>
      <c r="T31" s="6">
        <v>9</v>
      </c>
      <c r="U31" s="6">
        <v>9</v>
      </c>
      <c r="V31" s="6">
        <v>8</v>
      </c>
      <c r="W31" s="13">
        <f t="shared" si="1"/>
        <v>46</v>
      </c>
      <c r="X31" s="6">
        <v>10</v>
      </c>
      <c r="Y31" s="6">
        <v>10</v>
      </c>
      <c r="Z31" s="7">
        <v>10</v>
      </c>
      <c r="AA31" s="7">
        <v>8</v>
      </c>
      <c r="AB31" s="11">
        <v>0</v>
      </c>
      <c r="AC31" s="13">
        <f t="shared" si="2"/>
        <v>38</v>
      </c>
      <c r="AD31" s="6">
        <v>10</v>
      </c>
      <c r="AE31" s="6">
        <v>10</v>
      </c>
      <c r="AF31" s="6">
        <v>10</v>
      </c>
      <c r="AG31" s="6">
        <v>9</v>
      </c>
      <c r="AH31" s="6">
        <v>3</v>
      </c>
      <c r="AI31" s="13">
        <f t="shared" si="3"/>
        <v>42</v>
      </c>
      <c r="AJ31" s="12">
        <f t="shared" si="4"/>
        <v>176.000431</v>
      </c>
      <c r="AK31" s="37">
        <f t="shared" si="5"/>
        <v>28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71"/>
      <c r="BL31" s="40">
        <v>25</v>
      </c>
      <c r="BM31" s="16"/>
      <c r="BN31" s="51"/>
      <c r="BO31" s="40">
        <v>20.005</v>
      </c>
      <c r="BP31" s="5"/>
      <c r="BQ31" s="9">
        <f aca="true" t="shared" si="15" ref="BQ31:BQ61">+BO31+BL31</f>
        <v>45.004999999999995</v>
      </c>
      <c r="BR31" s="5">
        <f t="shared" si="7"/>
        <v>2</v>
      </c>
      <c r="BS31" s="66"/>
      <c r="BT31" s="40">
        <f aca="true" t="shared" si="16" ref="BT31:BT61">+BQ31*4</f>
        <v>180.01999999999998</v>
      </c>
      <c r="BU31" s="40">
        <f t="shared" si="9"/>
        <v>176.000431</v>
      </c>
      <c r="BV31" s="40">
        <f aca="true" t="shared" si="17" ref="BV31:BV61">+BT31+AJ31</f>
        <v>356.020431</v>
      </c>
      <c r="BW31" s="20">
        <f t="shared" si="11"/>
        <v>3</v>
      </c>
      <c r="BX31" s="65"/>
    </row>
    <row r="32" spans="1:76" ht="15.75">
      <c r="A32" s="73">
        <f>+A24+1/48</f>
        <v>0.4652777777777777</v>
      </c>
      <c r="B32" s="30">
        <v>8</v>
      </c>
      <c r="C32" s="14">
        <v>29</v>
      </c>
      <c r="D32" s="2" t="s">
        <v>100</v>
      </c>
      <c r="E32" s="55" t="s">
        <v>4</v>
      </c>
      <c r="F32" s="58"/>
      <c r="G32" s="15">
        <v>1978</v>
      </c>
      <c r="H32" s="34"/>
      <c r="I32" s="2"/>
      <c r="J32" s="2"/>
      <c r="K32" s="35"/>
      <c r="L32" s="26">
        <v>10</v>
      </c>
      <c r="M32" s="7">
        <v>10</v>
      </c>
      <c r="N32" s="7">
        <v>10</v>
      </c>
      <c r="O32" s="7">
        <v>10</v>
      </c>
      <c r="P32" s="7">
        <v>3</v>
      </c>
      <c r="Q32" s="13">
        <f t="shared" si="0"/>
        <v>43</v>
      </c>
      <c r="R32" s="6">
        <v>10</v>
      </c>
      <c r="S32" s="7">
        <v>10</v>
      </c>
      <c r="T32" s="7">
        <v>9</v>
      </c>
      <c r="U32" s="7">
        <v>9</v>
      </c>
      <c r="V32" s="11">
        <v>8</v>
      </c>
      <c r="W32" s="13">
        <f t="shared" si="1"/>
        <v>46</v>
      </c>
      <c r="X32" s="6">
        <v>10</v>
      </c>
      <c r="Y32" s="7">
        <v>10</v>
      </c>
      <c r="Z32" s="7">
        <v>9</v>
      </c>
      <c r="AA32" s="7">
        <v>8</v>
      </c>
      <c r="AB32" s="11">
        <v>0</v>
      </c>
      <c r="AC32" s="13">
        <f t="shared" si="2"/>
        <v>37</v>
      </c>
      <c r="AD32" s="6">
        <v>10</v>
      </c>
      <c r="AE32" s="6">
        <v>10</v>
      </c>
      <c r="AF32" s="6">
        <v>9</v>
      </c>
      <c r="AG32" s="6">
        <v>9</v>
      </c>
      <c r="AH32" s="6">
        <v>8</v>
      </c>
      <c r="AI32" s="13">
        <f t="shared" si="3"/>
        <v>46</v>
      </c>
      <c r="AJ32" s="12">
        <f t="shared" si="4"/>
        <v>172.0004203</v>
      </c>
      <c r="AK32" s="37">
        <f t="shared" si="5"/>
        <v>29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71"/>
      <c r="BL32" s="40"/>
      <c r="BM32" s="16"/>
      <c r="BN32" s="51"/>
      <c r="BO32" s="40"/>
      <c r="BP32" s="5"/>
      <c r="BQ32" s="9">
        <f t="shared" si="15"/>
        <v>0</v>
      </c>
      <c r="BR32" s="5">
        <f t="shared" si="7"/>
        <v>42</v>
      </c>
      <c r="BS32" s="65"/>
      <c r="BT32" s="40">
        <f t="shared" si="16"/>
        <v>0</v>
      </c>
      <c r="BU32" s="40">
        <f t="shared" si="9"/>
        <v>172.0004203</v>
      </c>
      <c r="BV32" s="40">
        <f t="shared" si="17"/>
        <v>172.0004203</v>
      </c>
      <c r="BW32" s="20">
        <f t="shared" si="11"/>
        <v>46</v>
      </c>
      <c r="BX32" s="65"/>
    </row>
    <row r="33" spans="1:76" ht="15.75">
      <c r="A33" s="73"/>
      <c r="B33" s="29">
        <v>9</v>
      </c>
      <c r="C33" s="2">
        <v>30</v>
      </c>
      <c r="D33" s="2" t="s">
        <v>48</v>
      </c>
      <c r="E33" s="55" t="s">
        <v>79</v>
      </c>
      <c r="F33" s="58"/>
      <c r="G33" s="15">
        <v>1964</v>
      </c>
      <c r="H33" s="34"/>
      <c r="I33" s="2"/>
      <c r="J33" s="2"/>
      <c r="K33" s="35"/>
      <c r="L33" s="6">
        <v>10</v>
      </c>
      <c r="M33" s="6">
        <v>10</v>
      </c>
      <c r="N33" s="6">
        <v>9</v>
      </c>
      <c r="O33" s="6">
        <v>8</v>
      </c>
      <c r="P33" s="6">
        <v>1</v>
      </c>
      <c r="Q33" s="13">
        <f t="shared" si="0"/>
        <v>38</v>
      </c>
      <c r="R33" s="7">
        <v>10</v>
      </c>
      <c r="S33" s="7">
        <v>10</v>
      </c>
      <c r="T33" s="7">
        <v>10</v>
      </c>
      <c r="U33" s="7">
        <v>10</v>
      </c>
      <c r="V33" s="7">
        <v>10</v>
      </c>
      <c r="W33" s="13">
        <f t="shared" si="1"/>
        <v>50</v>
      </c>
      <c r="X33" s="7">
        <v>10</v>
      </c>
      <c r="Y33" s="7">
        <v>9</v>
      </c>
      <c r="Z33" s="7">
        <v>8</v>
      </c>
      <c r="AA33" s="7">
        <v>8</v>
      </c>
      <c r="AB33" s="11">
        <v>5</v>
      </c>
      <c r="AC33" s="13">
        <f t="shared" si="2"/>
        <v>40</v>
      </c>
      <c r="AD33" s="7">
        <v>10</v>
      </c>
      <c r="AE33" s="7">
        <v>10</v>
      </c>
      <c r="AF33" s="7">
        <v>10</v>
      </c>
      <c r="AG33" s="7">
        <v>10</v>
      </c>
      <c r="AH33" s="7">
        <v>3</v>
      </c>
      <c r="AI33" s="13">
        <f t="shared" si="3"/>
        <v>43</v>
      </c>
      <c r="AJ33" s="12">
        <f t="shared" si="4"/>
        <v>171.0004538</v>
      </c>
      <c r="AK33" s="37">
        <f t="shared" si="5"/>
        <v>30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71"/>
      <c r="BL33" s="40">
        <v>20</v>
      </c>
      <c r="BM33" s="16"/>
      <c r="BN33" s="51"/>
      <c r="BO33" s="40">
        <v>11</v>
      </c>
      <c r="BP33" s="5"/>
      <c r="BQ33" s="9">
        <f t="shared" si="15"/>
        <v>31</v>
      </c>
      <c r="BR33" s="5">
        <f t="shared" si="7"/>
        <v>29</v>
      </c>
      <c r="BS33" s="66"/>
      <c r="BT33" s="40">
        <f t="shared" si="16"/>
        <v>124</v>
      </c>
      <c r="BU33" s="40">
        <f t="shared" si="9"/>
        <v>171.0004538</v>
      </c>
      <c r="BV33" s="40">
        <f t="shared" si="17"/>
        <v>295.0004538</v>
      </c>
      <c r="BW33" s="20">
        <f t="shared" si="11"/>
        <v>17</v>
      </c>
      <c r="BX33" s="66"/>
    </row>
    <row r="34" spans="1:76" ht="15.75">
      <c r="A34" s="73"/>
      <c r="B34" s="28">
        <v>10</v>
      </c>
      <c r="C34" s="14">
        <v>31</v>
      </c>
      <c r="D34" s="2" t="s">
        <v>111</v>
      </c>
      <c r="E34" s="55" t="s">
        <v>4</v>
      </c>
      <c r="F34" s="58"/>
      <c r="G34" s="15">
        <v>1987</v>
      </c>
      <c r="H34" s="34"/>
      <c r="I34" s="2"/>
      <c r="J34" s="2"/>
      <c r="K34" s="35"/>
      <c r="L34" s="6">
        <v>10</v>
      </c>
      <c r="M34" s="7">
        <v>10</v>
      </c>
      <c r="N34" s="7">
        <v>10</v>
      </c>
      <c r="O34" s="7">
        <v>10</v>
      </c>
      <c r="P34" s="11">
        <v>9</v>
      </c>
      <c r="Q34" s="13">
        <f t="shared" si="0"/>
        <v>49</v>
      </c>
      <c r="R34" s="6">
        <v>10</v>
      </c>
      <c r="S34" s="7">
        <v>10</v>
      </c>
      <c r="T34" s="7">
        <v>10</v>
      </c>
      <c r="U34" s="7">
        <v>10</v>
      </c>
      <c r="V34" s="11">
        <v>9</v>
      </c>
      <c r="W34" s="13">
        <f t="shared" si="1"/>
        <v>49</v>
      </c>
      <c r="X34" s="6">
        <v>9</v>
      </c>
      <c r="Y34" s="7">
        <v>9</v>
      </c>
      <c r="Z34" s="7">
        <v>8</v>
      </c>
      <c r="AA34" s="7">
        <v>8</v>
      </c>
      <c r="AB34" s="11">
        <v>8</v>
      </c>
      <c r="AC34" s="13">
        <f t="shared" si="2"/>
        <v>42</v>
      </c>
      <c r="AD34" s="6">
        <v>10</v>
      </c>
      <c r="AE34" s="7">
        <v>10</v>
      </c>
      <c r="AF34" s="7">
        <v>10</v>
      </c>
      <c r="AG34" s="7">
        <v>0</v>
      </c>
      <c r="AH34" s="11">
        <v>0</v>
      </c>
      <c r="AI34" s="13">
        <f t="shared" si="3"/>
        <v>30</v>
      </c>
      <c r="AJ34" s="12">
        <f t="shared" si="4"/>
        <v>170.0004739</v>
      </c>
      <c r="AK34" s="37">
        <f t="shared" si="5"/>
        <v>31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71"/>
      <c r="BL34" s="40">
        <v>22</v>
      </c>
      <c r="BM34" s="16"/>
      <c r="BN34" s="51"/>
      <c r="BO34" s="40">
        <v>16</v>
      </c>
      <c r="BP34" s="5"/>
      <c r="BQ34" s="9">
        <f t="shared" si="15"/>
        <v>38</v>
      </c>
      <c r="BR34" s="5">
        <f t="shared" si="7"/>
        <v>13</v>
      </c>
      <c r="BS34" s="66"/>
      <c r="BT34" s="3">
        <f t="shared" si="16"/>
        <v>152</v>
      </c>
      <c r="BU34" s="40">
        <f t="shared" si="9"/>
        <v>170.0004739</v>
      </c>
      <c r="BV34" s="40">
        <f t="shared" si="17"/>
        <v>322.0004739</v>
      </c>
      <c r="BW34" s="20">
        <f t="shared" si="11"/>
        <v>11</v>
      </c>
      <c r="BX34" s="66"/>
    </row>
    <row r="35" spans="1:76" ht="15.75">
      <c r="A35" s="74"/>
      <c r="B35" s="28">
        <v>11</v>
      </c>
      <c r="C35" s="2">
        <v>32</v>
      </c>
      <c r="D35" s="2" t="s">
        <v>70</v>
      </c>
      <c r="E35" s="55" t="s">
        <v>71</v>
      </c>
      <c r="F35" s="57"/>
      <c r="G35" s="15">
        <v>1955</v>
      </c>
      <c r="H35" s="15"/>
      <c r="I35" s="2"/>
      <c r="J35" s="2"/>
      <c r="K35" s="35"/>
      <c r="L35" s="6">
        <v>10</v>
      </c>
      <c r="M35" s="7">
        <v>10</v>
      </c>
      <c r="N35" s="7">
        <v>10</v>
      </c>
      <c r="O35" s="7">
        <v>10</v>
      </c>
      <c r="P35" s="11">
        <v>9</v>
      </c>
      <c r="Q35" s="13">
        <f t="shared" si="0"/>
        <v>49</v>
      </c>
      <c r="R35" s="6">
        <v>10</v>
      </c>
      <c r="S35" s="7">
        <v>10</v>
      </c>
      <c r="T35" s="7">
        <v>10</v>
      </c>
      <c r="U35" s="7">
        <v>8</v>
      </c>
      <c r="V35" s="11">
        <v>0</v>
      </c>
      <c r="W35" s="13">
        <f t="shared" si="1"/>
        <v>38</v>
      </c>
      <c r="X35" s="6">
        <v>10</v>
      </c>
      <c r="Y35" s="7">
        <v>8</v>
      </c>
      <c r="Z35" s="7">
        <v>8</v>
      </c>
      <c r="AA35" s="7">
        <v>5</v>
      </c>
      <c r="AB35" s="11">
        <v>5</v>
      </c>
      <c r="AC35" s="13">
        <f t="shared" si="2"/>
        <v>36</v>
      </c>
      <c r="AD35" s="6">
        <v>10</v>
      </c>
      <c r="AE35" s="7">
        <v>10</v>
      </c>
      <c r="AF35" s="7">
        <v>10</v>
      </c>
      <c r="AG35" s="7">
        <v>9</v>
      </c>
      <c r="AH35" s="11">
        <v>8</v>
      </c>
      <c r="AI35" s="13">
        <f t="shared" si="3"/>
        <v>47</v>
      </c>
      <c r="AJ35" s="12">
        <f t="shared" si="4"/>
        <v>170.00040289999998</v>
      </c>
      <c r="AK35" s="37">
        <f t="shared" si="5"/>
        <v>32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71"/>
      <c r="BL35" s="9"/>
      <c r="BM35" s="16"/>
      <c r="BN35" s="5"/>
      <c r="BO35" s="9"/>
      <c r="BP35" s="5"/>
      <c r="BQ35" s="9">
        <f t="shared" si="15"/>
        <v>0</v>
      </c>
      <c r="BR35" s="5">
        <f t="shared" si="7"/>
        <v>42</v>
      </c>
      <c r="BS35" s="65"/>
      <c r="BT35" s="3">
        <f t="shared" si="16"/>
        <v>0</v>
      </c>
      <c r="BU35" s="40">
        <f t="shared" si="9"/>
        <v>170.00040289999998</v>
      </c>
      <c r="BV35" s="40">
        <f t="shared" si="17"/>
        <v>170.00040289999998</v>
      </c>
      <c r="BW35" s="20">
        <f t="shared" si="11"/>
        <v>47</v>
      </c>
      <c r="BX35" s="65"/>
    </row>
    <row r="36" spans="1:76" ht="15.75">
      <c r="A36" s="73">
        <f>+A28+1/48</f>
        <v>0.486111111111111</v>
      </c>
      <c r="B36" s="30">
        <v>3</v>
      </c>
      <c r="C36" s="14">
        <v>33</v>
      </c>
      <c r="D36" s="2" t="s">
        <v>93</v>
      </c>
      <c r="E36" s="55" t="s">
        <v>78</v>
      </c>
      <c r="F36" s="58"/>
      <c r="G36" s="15"/>
      <c r="H36" s="15"/>
      <c r="I36" s="2"/>
      <c r="J36" s="2"/>
      <c r="K36" s="35"/>
      <c r="L36" s="6">
        <v>10</v>
      </c>
      <c r="M36" s="6">
        <v>10</v>
      </c>
      <c r="N36" s="6">
        <v>10</v>
      </c>
      <c r="O36" s="6">
        <v>10</v>
      </c>
      <c r="P36" s="6">
        <v>3</v>
      </c>
      <c r="Q36" s="13">
        <f aca="true" t="shared" si="18" ref="Q36:Q67">+SUM(L36:P36)</f>
        <v>43</v>
      </c>
      <c r="R36" s="6">
        <v>10</v>
      </c>
      <c r="S36" s="6">
        <v>10</v>
      </c>
      <c r="T36" s="6">
        <v>10</v>
      </c>
      <c r="U36" s="6">
        <v>10</v>
      </c>
      <c r="V36" s="6">
        <v>9</v>
      </c>
      <c r="W36" s="13">
        <f aca="true" t="shared" si="19" ref="W36:W67">+SUM(R36:V36)</f>
        <v>49</v>
      </c>
      <c r="X36" s="6">
        <v>10</v>
      </c>
      <c r="Y36" s="7">
        <v>9</v>
      </c>
      <c r="Z36" s="7">
        <v>9</v>
      </c>
      <c r="AA36" s="7">
        <v>9</v>
      </c>
      <c r="AB36" s="11">
        <v>8</v>
      </c>
      <c r="AC36" s="13">
        <f aca="true" t="shared" si="20" ref="AC36:AC67">+SUM(X36:AB36)</f>
        <v>45</v>
      </c>
      <c r="AD36" s="6">
        <v>10</v>
      </c>
      <c r="AE36" s="6">
        <v>9</v>
      </c>
      <c r="AF36" s="6">
        <v>8</v>
      </c>
      <c r="AG36" s="6">
        <v>3</v>
      </c>
      <c r="AH36" s="6">
        <v>1</v>
      </c>
      <c r="AI36" s="13">
        <f aca="true" t="shared" si="21" ref="AI36:AI67">+SUM(AD36:AH36)</f>
        <v>31</v>
      </c>
      <c r="AJ36" s="12">
        <f aca="true" t="shared" si="22" ref="AJ36:AJ67">+Q36*1.0000001+W36*1.000001+AC36*1.00001+AI36</f>
        <v>168.0005033</v>
      </c>
      <c r="AK36" s="37">
        <f aca="true" t="shared" si="23" ref="AK36:AK67">RANK(AJ36,AJ$4:AJ$144)</f>
        <v>33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71"/>
      <c r="BL36" s="40"/>
      <c r="BM36" s="16"/>
      <c r="BN36" s="51"/>
      <c r="BO36" s="40"/>
      <c r="BP36" s="5"/>
      <c r="BQ36" s="9">
        <f t="shared" si="15"/>
        <v>0</v>
      </c>
      <c r="BR36" s="5">
        <f aca="true" t="shared" si="24" ref="BR36:BR67">RANK(BQ36,BQ$4:BQ$145)</f>
        <v>42</v>
      </c>
      <c r="BS36" s="65"/>
      <c r="BT36" s="40">
        <f t="shared" si="16"/>
        <v>0</v>
      </c>
      <c r="BU36" s="40">
        <f aca="true" t="shared" si="25" ref="BU36:BU67">+AJ36</f>
        <v>168.0005033</v>
      </c>
      <c r="BV36" s="40">
        <f t="shared" si="17"/>
        <v>168.0005033</v>
      </c>
      <c r="BW36" s="20">
        <f aca="true" t="shared" si="26" ref="BW36:BW67">RANK(BV36,BV$4:BV$145)</f>
        <v>48</v>
      </c>
      <c r="BX36" s="65"/>
    </row>
    <row r="37" spans="1:76" ht="15.75">
      <c r="A37" s="73"/>
      <c r="B37" s="29">
        <v>4</v>
      </c>
      <c r="C37" s="14">
        <v>34</v>
      </c>
      <c r="D37" s="2" t="s">
        <v>52</v>
      </c>
      <c r="E37" s="55" t="s">
        <v>69</v>
      </c>
      <c r="F37" s="58" t="s">
        <v>98</v>
      </c>
      <c r="G37" s="15">
        <v>1948</v>
      </c>
      <c r="H37" s="34"/>
      <c r="I37" s="2"/>
      <c r="J37" s="2"/>
      <c r="K37" s="35"/>
      <c r="L37" s="6">
        <v>10</v>
      </c>
      <c r="M37" s="7">
        <v>10</v>
      </c>
      <c r="N37" s="7">
        <v>10</v>
      </c>
      <c r="O37" s="7">
        <v>10</v>
      </c>
      <c r="P37" s="7">
        <v>9</v>
      </c>
      <c r="Q37" s="13">
        <f t="shared" si="18"/>
        <v>49</v>
      </c>
      <c r="R37" s="6">
        <v>10</v>
      </c>
      <c r="S37" s="6">
        <v>10</v>
      </c>
      <c r="T37" s="6">
        <v>9</v>
      </c>
      <c r="U37" s="6">
        <v>9</v>
      </c>
      <c r="V37" s="6">
        <v>8</v>
      </c>
      <c r="W37" s="13">
        <f t="shared" si="19"/>
        <v>46</v>
      </c>
      <c r="X37" s="6">
        <v>10</v>
      </c>
      <c r="Y37" s="7">
        <v>9</v>
      </c>
      <c r="Z37" s="7">
        <v>10</v>
      </c>
      <c r="AA37" s="7">
        <v>0</v>
      </c>
      <c r="AB37" s="11">
        <v>0</v>
      </c>
      <c r="AC37" s="13">
        <f t="shared" si="20"/>
        <v>29</v>
      </c>
      <c r="AD37" s="6">
        <v>10</v>
      </c>
      <c r="AE37" s="7">
        <v>10</v>
      </c>
      <c r="AF37" s="7">
        <v>10</v>
      </c>
      <c r="AG37" s="7">
        <v>10</v>
      </c>
      <c r="AH37" s="11">
        <v>3</v>
      </c>
      <c r="AI37" s="13">
        <f t="shared" si="21"/>
        <v>43</v>
      </c>
      <c r="AJ37" s="12">
        <f t="shared" si="22"/>
        <v>167.0003409</v>
      </c>
      <c r="AK37" s="37">
        <f t="shared" si="23"/>
        <v>34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71"/>
      <c r="BL37" s="40"/>
      <c r="BM37" s="16"/>
      <c r="BN37" s="51"/>
      <c r="BO37" s="40"/>
      <c r="BP37" s="5"/>
      <c r="BQ37" s="9">
        <f t="shared" si="15"/>
        <v>0</v>
      </c>
      <c r="BR37" s="5">
        <f t="shared" si="24"/>
        <v>42</v>
      </c>
      <c r="BS37" s="65"/>
      <c r="BT37" s="40">
        <f t="shared" si="16"/>
        <v>0</v>
      </c>
      <c r="BU37" s="40">
        <f t="shared" si="25"/>
        <v>167.0003409</v>
      </c>
      <c r="BV37" s="40">
        <f t="shared" si="17"/>
        <v>167.0003409</v>
      </c>
      <c r="BW37" s="20">
        <f t="shared" si="26"/>
        <v>51</v>
      </c>
      <c r="BX37" s="65"/>
    </row>
    <row r="38" spans="1:76" ht="15.75">
      <c r="A38" s="73"/>
      <c r="B38" s="30">
        <v>5</v>
      </c>
      <c r="C38" s="2">
        <v>35</v>
      </c>
      <c r="D38" s="2" t="s">
        <v>110</v>
      </c>
      <c r="E38" s="55" t="s">
        <v>4</v>
      </c>
      <c r="F38" s="58"/>
      <c r="G38" s="15">
        <v>1989</v>
      </c>
      <c r="H38" s="34"/>
      <c r="I38" s="2"/>
      <c r="J38" s="2"/>
      <c r="K38" s="35"/>
      <c r="L38" s="6">
        <v>10</v>
      </c>
      <c r="M38" s="6">
        <v>10</v>
      </c>
      <c r="N38" s="6">
        <v>10</v>
      </c>
      <c r="O38" s="6">
        <v>10</v>
      </c>
      <c r="P38" s="6">
        <v>10</v>
      </c>
      <c r="Q38" s="13">
        <f t="shared" si="18"/>
        <v>50</v>
      </c>
      <c r="R38" s="6">
        <v>10</v>
      </c>
      <c r="S38" s="6">
        <v>10</v>
      </c>
      <c r="T38" s="6">
        <v>9</v>
      </c>
      <c r="U38" s="6">
        <v>8</v>
      </c>
      <c r="V38" s="6">
        <v>0</v>
      </c>
      <c r="W38" s="13">
        <f t="shared" si="19"/>
        <v>37</v>
      </c>
      <c r="X38" s="6">
        <v>10</v>
      </c>
      <c r="Y38" s="7">
        <v>9</v>
      </c>
      <c r="Z38" s="7">
        <v>9</v>
      </c>
      <c r="AA38" s="7">
        <v>8</v>
      </c>
      <c r="AB38" s="11">
        <v>0</v>
      </c>
      <c r="AC38" s="13">
        <f t="shared" si="20"/>
        <v>36</v>
      </c>
      <c r="AD38" s="6">
        <v>10</v>
      </c>
      <c r="AE38" s="6">
        <v>10</v>
      </c>
      <c r="AF38" s="6">
        <v>10</v>
      </c>
      <c r="AG38" s="6">
        <v>10</v>
      </c>
      <c r="AH38" s="6">
        <v>3</v>
      </c>
      <c r="AI38" s="13">
        <f t="shared" si="21"/>
        <v>43</v>
      </c>
      <c r="AJ38" s="12">
        <f t="shared" si="22"/>
        <v>166.000402</v>
      </c>
      <c r="AK38" s="37">
        <f t="shared" si="23"/>
        <v>35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71"/>
      <c r="BL38" s="40">
        <v>18</v>
      </c>
      <c r="BM38" s="16"/>
      <c r="BN38" s="51"/>
      <c r="BO38" s="40">
        <v>20</v>
      </c>
      <c r="BP38" s="5"/>
      <c r="BQ38" s="9">
        <f t="shared" si="15"/>
        <v>38</v>
      </c>
      <c r="BR38" s="5">
        <f t="shared" si="24"/>
        <v>13</v>
      </c>
      <c r="BS38" s="66"/>
      <c r="BT38" s="40">
        <f t="shared" si="16"/>
        <v>152</v>
      </c>
      <c r="BU38" s="40">
        <f t="shared" si="25"/>
        <v>166.000402</v>
      </c>
      <c r="BV38" s="40">
        <f t="shared" si="17"/>
        <v>318.000402</v>
      </c>
      <c r="BW38" s="20">
        <f t="shared" si="26"/>
        <v>13</v>
      </c>
      <c r="BX38" s="66"/>
    </row>
    <row r="39" spans="1:76" ht="15.75">
      <c r="A39" s="74"/>
      <c r="B39" s="29">
        <v>6</v>
      </c>
      <c r="C39" s="14">
        <v>36</v>
      </c>
      <c r="D39" s="3" t="s">
        <v>85</v>
      </c>
      <c r="E39" s="55" t="s">
        <v>86</v>
      </c>
      <c r="F39" s="58"/>
      <c r="G39" s="15"/>
      <c r="H39" s="2"/>
      <c r="I39" s="2"/>
      <c r="J39" s="2"/>
      <c r="K39" s="2"/>
      <c r="L39" s="7">
        <v>10</v>
      </c>
      <c r="M39" s="6">
        <v>10</v>
      </c>
      <c r="N39" s="6">
        <v>10</v>
      </c>
      <c r="O39" s="6">
        <v>10</v>
      </c>
      <c r="P39" s="6">
        <v>10</v>
      </c>
      <c r="Q39" s="13">
        <f t="shared" si="18"/>
        <v>50</v>
      </c>
      <c r="R39" s="7">
        <v>10</v>
      </c>
      <c r="S39" s="7">
        <v>10</v>
      </c>
      <c r="T39" s="7">
        <v>9</v>
      </c>
      <c r="U39" s="7">
        <v>9</v>
      </c>
      <c r="V39" s="7">
        <v>3</v>
      </c>
      <c r="W39" s="13">
        <f t="shared" si="19"/>
        <v>41</v>
      </c>
      <c r="X39" s="7">
        <v>10</v>
      </c>
      <c r="Y39" s="7">
        <v>9</v>
      </c>
      <c r="Z39" s="7">
        <v>8</v>
      </c>
      <c r="AA39" s="7">
        <v>0</v>
      </c>
      <c r="AB39" s="11">
        <v>0</v>
      </c>
      <c r="AC39" s="13">
        <f t="shared" si="20"/>
        <v>27</v>
      </c>
      <c r="AD39" s="7">
        <v>10</v>
      </c>
      <c r="AE39" s="7">
        <v>10</v>
      </c>
      <c r="AF39" s="7">
        <v>9</v>
      </c>
      <c r="AG39" s="7">
        <v>9</v>
      </c>
      <c r="AH39" s="7">
        <v>8</v>
      </c>
      <c r="AI39" s="13">
        <f t="shared" si="21"/>
        <v>46</v>
      </c>
      <c r="AJ39" s="12">
        <f t="shared" si="22"/>
        <v>164.000316</v>
      </c>
      <c r="AK39" s="37">
        <f t="shared" si="23"/>
        <v>36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71"/>
      <c r="BL39" s="40"/>
      <c r="BM39" s="16"/>
      <c r="BN39" s="51"/>
      <c r="BO39" s="40"/>
      <c r="BP39" s="5"/>
      <c r="BQ39" s="9">
        <f t="shared" si="15"/>
        <v>0</v>
      </c>
      <c r="BR39" s="5">
        <f t="shared" si="24"/>
        <v>42</v>
      </c>
      <c r="BS39" s="65"/>
      <c r="BT39" s="40">
        <f t="shared" si="16"/>
        <v>0</v>
      </c>
      <c r="BU39" s="40">
        <f t="shared" si="25"/>
        <v>164.000316</v>
      </c>
      <c r="BV39" s="40">
        <f t="shared" si="17"/>
        <v>164.000316</v>
      </c>
      <c r="BW39" s="20">
        <f t="shared" si="26"/>
        <v>52</v>
      </c>
      <c r="BX39" s="65"/>
    </row>
    <row r="40" spans="1:76" ht="15.75">
      <c r="A40" s="73">
        <f>+A32+1/48</f>
        <v>0.486111111111111</v>
      </c>
      <c r="B40" s="30">
        <v>8</v>
      </c>
      <c r="C40" s="2">
        <v>37</v>
      </c>
      <c r="D40" s="2" t="s">
        <v>47</v>
      </c>
      <c r="E40" s="55" t="s">
        <v>89</v>
      </c>
      <c r="F40" s="58"/>
      <c r="G40" s="15">
        <v>1965</v>
      </c>
      <c r="H40" s="34"/>
      <c r="I40" s="2"/>
      <c r="J40" s="2"/>
      <c r="K40" s="35"/>
      <c r="L40" s="6">
        <v>10</v>
      </c>
      <c r="M40" s="7">
        <v>10</v>
      </c>
      <c r="N40" s="7">
        <v>10</v>
      </c>
      <c r="O40" s="7">
        <v>10</v>
      </c>
      <c r="P40" s="11">
        <v>10</v>
      </c>
      <c r="Q40" s="13">
        <f t="shared" si="18"/>
        <v>50</v>
      </c>
      <c r="R40" s="6">
        <v>10</v>
      </c>
      <c r="S40" s="7">
        <v>10</v>
      </c>
      <c r="T40" s="7">
        <v>9</v>
      </c>
      <c r="U40" s="7">
        <v>9</v>
      </c>
      <c r="V40" s="11">
        <v>3</v>
      </c>
      <c r="W40" s="13">
        <f t="shared" si="19"/>
        <v>41</v>
      </c>
      <c r="X40" s="6">
        <v>10</v>
      </c>
      <c r="Y40" s="7">
        <v>9</v>
      </c>
      <c r="Z40" s="7">
        <v>8</v>
      </c>
      <c r="AA40" s="7">
        <v>0</v>
      </c>
      <c r="AB40" s="11">
        <v>0</v>
      </c>
      <c r="AC40" s="13">
        <f t="shared" si="20"/>
        <v>27</v>
      </c>
      <c r="AD40" s="6">
        <v>10</v>
      </c>
      <c r="AE40" s="7">
        <v>10</v>
      </c>
      <c r="AF40" s="7">
        <v>9</v>
      </c>
      <c r="AG40" s="7">
        <v>9</v>
      </c>
      <c r="AH40" s="11">
        <v>8</v>
      </c>
      <c r="AI40" s="13">
        <f t="shared" si="21"/>
        <v>46</v>
      </c>
      <c r="AJ40" s="12">
        <f t="shared" si="22"/>
        <v>164.000316</v>
      </c>
      <c r="AK40" s="37">
        <f t="shared" si="23"/>
        <v>36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71"/>
      <c r="BL40" s="40"/>
      <c r="BM40" s="16"/>
      <c r="BN40" s="51"/>
      <c r="BO40" s="40"/>
      <c r="BP40" s="5"/>
      <c r="BQ40" s="9">
        <f t="shared" si="15"/>
        <v>0</v>
      </c>
      <c r="BR40" s="5">
        <f t="shared" si="24"/>
        <v>42</v>
      </c>
      <c r="BS40" s="65"/>
      <c r="BT40" s="3">
        <f t="shared" si="16"/>
        <v>0</v>
      </c>
      <c r="BU40" s="40">
        <f t="shared" si="25"/>
        <v>164.000316</v>
      </c>
      <c r="BV40" s="40">
        <f t="shared" si="17"/>
        <v>164.000316</v>
      </c>
      <c r="BW40" s="20">
        <f t="shared" si="26"/>
        <v>52</v>
      </c>
      <c r="BX40" s="65"/>
    </row>
    <row r="41" spans="1:76" ht="15.75">
      <c r="A41" s="73"/>
      <c r="B41" s="29">
        <v>9</v>
      </c>
      <c r="C41" s="14">
        <v>38</v>
      </c>
      <c r="D41" s="2" t="s">
        <v>95</v>
      </c>
      <c r="E41" s="55" t="s">
        <v>96</v>
      </c>
      <c r="F41" s="58"/>
      <c r="G41" s="15"/>
      <c r="H41" s="34"/>
      <c r="I41" s="2"/>
      <c r="J41" s="2"/>
      <c r="K41" s="35"/>
      <c r="L41" s="6">
        <v>10</v>
      </c>
      <c r="M41" s="7">
        <v>10</v>
      </c>
      <c r="N41" s="7">
        <v>10</v>
      </c>
      <c r="O41" s="7">
        <v>10</v>
      </c>
      <c r="P41" s="11">
        <v>9</v>
      </c>
      <c r="Q41" s="13">
        <f t="shared" si="18"/>
        <v>49</v>
      </c>
      <c r="R41" s="6">
        <v>10</v>
      </c>
      <c r="S41" s="7">
        <v>10</v>
      </c>
      <c r="T41" s="7">
        <v>8</v>
      </c>
      <c r="U41" s="7">
        <v>3</v>
      </c>
      <c r="V41" s="11">
        <v>0</v>
      </c>
      <c r="W41" s="13">
        <f t="shared" si="19"/>
        <v>31</v>
      </c>
      <c r="X41" s="6">
        <v>10</v>
      </c>
      <c r="Y41" s="7">
        <v>10</v>
      </c>
      <c r="Z41" s="7">
        <v>9</v>
      </c>
      <c r="AA41" s="7">
        <v>8</v>
      </c>
      <c r="AB41" s="11">
        <v>3</v>
      </c>
      <c r="AC41" s="13">
        <f t="shared" si="20"/>
        <v>40</v>
      </c>
      <c r="AD41" s="6">
        <v>10</v>
      </c>
      <c r="AE41" s="7">
        <v>10</v>
      </c>
      <c r="AF41" s="7">
        <v>10</v>
      </c>
      <c r="AG41" s="7">
        <v>10</v>
      </c>
      <c r="AH41" s="11">
        <v>3</v>
      </c>
      <c r="AI41" s="13">
        <f t="shared" si="21"/>
        <v>43</v>
      </c>
      <c r="AJ41" s="12">
        <f t="shared" si="22"/>
        <v>163.0004359</v>
      </c>
      <c r="AK41" s="37">
        <f t="shared" si="23"/>
        <v>38</v>
      </c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71"/>
      <c r="BL41" s="40">
        <v>18</v>
      </c>
      <c r="BM41" s="16"/>
      <c r="BN41" s="51"/>
      <c r="BO41" s="40">
        <v>18</v>
      </c>
      <c r="BP41" s="5"/>
      <c r="BQ41" s="9">
        <f t="shared" si="15"/>
        <v>36</v>
      </c>
      <c r="BR41" s="5">
        <f t="shared" si="24"/>
        <v>20</v>
      </c>
      <c r="BS41" s="66"/>
      <c r="BT41" s="40">
        <f t="shared" si="16"/>
        <v>144</v>
      </c>
      <c r="BU41" s="40">
        <f t="shared" si="25"/>
        <v>163.0004359</v>
      </c>
      <c r="BV41" s="40">
        <f t="shared" si="17"/>
        <v>307.0004359</v>
      </c>
      <c r="BW41" s="20">
        <f t="shared" si="26"/>
        <v>16</v>
      </c>
      <c r="BX41" s="66"/>
    </row>
    <row r="42" spans="1:76" ht="15.75">
      <c r="A42" s="73"/>
      <c r="B42" s="28">
        <v>10</v>
      </c>
      <c r="C42" s="2">
        <v>39</v>
      </c>
      <c r="D42" s="2" t="s">
        <v>1</v>
      </c>
      <c r="E42" s="55" t="s">
        <v>83</v>
      </c>
      <c r="F42" s="58" t="s">
        <v>98</v>
      </c>
      <c r="G42" s="15">
        <v>1944</v>
      </c>
      <c r="H42" s="34"/>
      <c r="I42" s="2"/>
      <c r="J42" s="2"/>
      <c r="K42" s="35"/>
      <c r="L42" s="6">
        <v>10</v>
      </c>
      <c r="M42" s="7">
        <v>10</v>
      </c>
      <c r="N42" s="7">
        <v>10</v>
      </c>
      <c r="O42" s="7">
        <v>9</v>
      </c>
      <c r="P42" s="11">
        <v>8</v>
      </c>
      <c r="Q42" s="13">
        <f t="shared" si="18"/>
        <v>47</v>
      </c>
      <c r="R42" s="6">
        <v>10</v>
      </c>
      <c r="S42" s="7">
        <v>9</v>
      </c>
      <c r="T42" s="7">
        <v>3</v>
      </c>
      <c r="U42" s="7">
        <v>3</v>
      </c>
      <c r="V42" s="11">
        <v>3</v>
      </c>
      <c r="W42" s="13">
        <f t="shared" si="19"/>
        <v>28</v>
      </c>
      <c r="X42" s="6">
        <v>10</v>
      </c>
      <c r="Y42" s="7">
        <v>10</v>
      </c>
      <c r="Z42" s="7">
        <v>10</v>
      </c>
      <c r="AA42" s="7">
        <v>8</v>
      </c>
      <c r="AB42" s="11">
        <v>3</v>
      </c>
      <c r="AC42" s="13">
        <f t="shared" si="20"/>
        <v>41</v>
      </c>
      <c r="AD42" s="6">
        <v>10</v>
      </c>
      <c r="AE42" s="7">
        <v>10</v>
      </c>
      <c r="AF42" s="7">
        <v>9</v>
      </c>
      <c r="AG42" s="7">
        <v>9</v>
      </c>
      <c r="AH42" s="11">
        <v>8</v>
      </c>
      <c r="AI42" s="13">
        <f t="shared" si="21"/>
        <v>46</v>
      </c>
      <c r="AJ42" s="12">
        <f t="shared" si="22"/>
        <v>162.0004427</v>
      </c>
      <c r="AK42" s="37">
        <f t="shared" si="23"/>
        <v>39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71"/>
      <c r="BL42" s="40">
        <v>19</v>
      </c>
      <c r="BM42" s="16"/>
      <c r="BN42" s="51"/>
      <c r="BO42" s="40">
        <v>18</v>
      </c>
      <c r="BP42" s="5"/>
      <c r="BQ42" s="9">
        <f t="shared" si="15"/>
        <v>37</v>
      </c>
      <c r="BR42" s="5">
        <f t="shared" si="24"/>
        <v>17</v>
      </c>
      <c r="BS42" s="66" t="s">
        <v>122</v>
      </c>
      <c r="BT42" s="3">
        <f t="shared" si="16"/>
        <v>148</v>
      </c>
      <c r="BU42" s="40">
        <f t="shared" si="25"/>
        <v>162.0004427</v>
      </c>
      <c r="BV42" s="40">
        <f t="shared" si="17"/>
        <v>310.0004427</v>
      </c>
      <c r="BW42" s="20">
        <f t="shared" si="26"/>
        <v>15</v>
      </c>
      <c r="BX42" s="66" t="s">
        <v>122</v>
      </c>
    </row>
    <row r="43" spans="1:76" ht="15.75">
      <c r="A43" s="74"/>
      <c r="B43" s="28">
        <v>11</v>
      </c>
      <c r="C43" s="14">
        <v>40</v>
      </c>
      <c r="D43" s="3" t="s">
        <v>88</v>
      </c>
      <c r="E43" s="55" t="s">
        <v>69</v>
      </c>
      <c r="F43" s="58"/>
      <c r="H43" s="34"/>
      <c r="I43" s="2"/>
      <c r="J43" s="2"/>
      <c r="K43" s="35"/>
      <c r="L43" s="6">
        <v>10</v>
      </c>
      <c r="M43" s="7">
        <v>10</v>
      </c>
      <c r="N43" s="7">
        <v>10</v>
      </c>
      <c r="O43" s="7">
        <v>9</v>
      </c>
      <c r="P43" s="11">
        <v>8</v>
      </c>
      <c r="Q43" s="13">
        <f t="shared" si="18"/>
        <v>47</v>
      </c>
      <c r="R43" s="6">
        <v>10</v>
      </c>
      <c r="S43" s="7">
        <v>9</v>
      </c>
      <c r="T43" s="7">
        <v>3</v>
      </c>
      <c r="U43" s="7">
        <v>3</v>
      </c>
      <c r="V43" s="11">
        <v>3</v>
      </c>
      <c r="W43" s="13">
        <f t="shared" si="19"/>
        <v>28</v>
      </c>
      <c r="X43" s="6">
        <v>10</v>
      </c>
      <c r="Y43" s="7">
        <v>10</v>
      </c>
      <c r="Z43" s="7">
        <v>10</v>
      </c>
      <c r="AA43" s="7">
        <v>8</v>
      </c>
      <c r="AB43" s="11">
        <v>3</v>
      </c>
      <c r="AC43" s="13">
        <f t="shared" si="20"/>
        <v>41</v>
      </c>
      <c r="AD43" s="6">
        <v>10</v>
      </c>
      <c r="AE43" s="7">
        <v>10</v>
      </c>
      <c r="AF43" s="7">
        <v>9</v>
      </c>
      <c r="AG43" s="7">
        <v>9</v>
      </c>
      <c r="AH43" s="11">
        <v>8</v>
      </c>
      <c r="AI43" s="13">
        <f t="shared" si="21"/>
        <v>46</v>
      </c>
      <c r="AJ43" s="12">
        <f t="shared" si="22"/>
        <v>162.0004427</v>
      </c>
      <c r="AK43" s="37">
        <f t="shared" si="23"/>
        <v>39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71"/>
      <c r="BL43" s="40"/>
      <c r="BM43" s="16"/>
      <c r="BN43" s="51"/>
      <c r="BO43" s="40"/>
      <c r="BP43" s="5"/>
      <c r="BQ43" s="9">
        <f t="shared" si="15"/>
        <v>0</v>
      </c>
      <c r="BR43" s="5">
        <f t="shared" si="24"/>
        <v>42</v>
      </c>
      <c r="BS43" s="65"/>
      <c r="BT43" s="3">
        <f t="shared" si="16"/>
        <v>0</v>
      </c>
      <c r="BU43" s="40">
        <f t="shared" si="25"/>
        <v>162.0004427</v>
      </c>
      <c r="BV43" s="40">
        <f t="shared" si="17"/>
        <v>162.0004427</v>
      </c>
      <c r="BW43" s="20">
        <f t="shared" si="26"/>
        <v>55</v>
      </c>
      <c r="BX43" s="65"/>
    </row>
    <row r="44" spans="1:76" ht="15.75">
      <c r="A44" s="73">
        <f>+A36+1/48</f>
        <v>0.5069444444444443</v>
      </c>
      <c r="B44" s="30">
        <v>3</v>
      </c>
      <c r="C44" s="2">
        <v>41</v>
      </c>
      <c r="D44" s="2" t="s">
        <v>22</v>
      </c>
      <c r="E44" s="55" t="s">
        <v>113</v>
      </c>
      <c r="F44" s="58"/>
      <c r="G44" s="15">
        <v>1958</v>
      </c>
      <c r="H44" s="34"/>
      <c r="I44" s="2"/>
      <c r="J44" s="2"/>
      <c r="K44" s="35"/>
      <c r="L44" s="6">
        <v>10</v>
      </c>
      <c r="M44" s="6">
        <v>10</v>
      </c>
      <c r="N44" s="6">
        <v>10</v>
      </c>
      <c r="O44" s="6">
        <v>10</v>
      </c>
      <c r="P44" s="6">
        <v>9</v>
      </c>
      <c r="Q44" s="13">
        <f t="shared" si="18"/>
        <v>49</v>
      </c>
      <c r="R44" s="7">
        <v>10</v>
      </c>
      <c r="S44" s="7">
        <v>10</v>
      </c>
      <c r="T44" s="7">
        <v>10</v>
      </c>
      <c r="U44" s="7">
        <v>9</v>
      </c>
      <c r="V44" s="7">
        <v>9</v>
      </c>
      <c r="W44" s="13">
        <f t="shared" si="19"/>
        <v>48</v>
      </c>
      <c r="X44" s="7">
        <v>10</v>
      </c>
      <c r="Y44" s="7">
        <v>10</v>
      </c>
      <c r="Z44" s="7">
        <v>9</v>
      </c>
      <c r="AA44" s="7">
        <v>5</v>
      </c>
      <c r="AB44" s="11">
        <v>5</v>
      </c>
      <c r="AC44" s="13">
        <f t="shared" si="20"/>
        <v>39</v>
      </c>
      <c r="AD44" s="7">
        <v>10</v>
      </c>
      <c r="AE44" s="7">
        <v>10</v>
      </c>
      <c r="AF44" s="7">
        <v>3</v>
      </c>
      <c r="AG44" s="7">
        <v>1</v>
      </c>
      <c r="AH44" s="7">
        <v>0</v>
      </c>
      <c r="AI44" s="13">
        <f t="shared" si="21"/>
        <v>24</v>
      </c>
      <c r="AJ44" s="12">
        <f t="shared" si="22"/>
        <v>160.0004429</v>
      </c>
      <c r="AK44" s="37">
        <f t="shared" si="23"/>
        <v>41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71"/>
      <c r="BL44" s="40">
        <v>22</v>
      </c>
      <c r="BM44" s="16"/>
      <c r="BN44" s="51"/>
      <c r="BO44" s="40">
        <v>24</v>
      </c>
      <c r="BP44" s="5"/>
      <c r="BQ44" s="9">
        <f t="shared" si="15"/>
        <v>46</v>
      </c>
      <c r="BR44" s="5">
        <f t="shared" si="24"/>
        <v>1</v>
      </c>
      <c r="BS44" s="65"/>
      <c r="BT44" s="40">
        <f t="shared" si="16"/>
        <v>184</v>
      </c>
      <c r="BU44" s="40">
        <f t="shared" si="25"/>
        <v>160.0004429</v>
      </c>
      <c r="BV44" s="40">
        <f t="shared" si="17"/>
        <v>344.0004429</v>
      </c>
      <c r="BW44" s="20">
        <f t="shared" si="26"/>
        <v>6</v>
      </c>
      <c r="BX44" s="65"/>
    </row>
    <row r="45" spans="1:76" ht="15.75">
      <c r="A45" s="73"/>
      <c r="B45" s="29">
        <v>4</v>
      </c>
      <c r="C45" s="14">
        <v>42</v>
      </c>
      <c r="D45" s="2" t="s">
        <v>72</v>
      </c>
      <c r="E45" s="56" t="s">
        <v>73</v>
      </c>
      <c r="F45" s="57"/>
      <c r="G45" s="15">
        <v>1981</v>
      </c>
      <c r="H45" s="34"/>
      <c r="I45" s="2"/>
      <c r="J45" s="2"/>
      <c r="K45" s="35"/>
      <c r="L45" s="6">
        <v>10</v>
      </c>
      <c r="M45" s="6">
        <v>10</v>
      </c>
      <c r="N45" s="6">
        <v>9</v>
      </c>
      <c r="O45" s="6">
        <v>3</v>
      </c>
      <c r="P45" s="6">
        <v>3</v>
      </c>
      <c r="Q45" s="13">
        <f t="shared" si="18"/>
        <v>35</v>
      </c>
      <c r="R45" s="7">
        <v>10</v>
      </c>
      <c r="S45" s="7">
        <v>9</v>
      </c>
      <c r="T45" s="7">
        <v>9</v>
      </c>
      <c r="U45" s="7">
        <v>9</v>
      </c>
      <c r="V45" s="7">
        <v>3</v>
      </c>
      <c r="W45" s="13">
        <f t="shared" si="19"/>
        <v>40</v>
      </c>
      <c r="X45" s="7">
        <v>9</v>
      </c>
      <c r="Y45" s="7">
        <v>9</v>
      </c>
      <c r="Z45" s="7">
        <v>9</v>
      </c>
      <c r="AA45" s="7">
        <v>8</v>
      </c>
      <c r="AB45" s="11">
        <v>5</v>
      </c>
      <c r="AC45" s="13">
        <f t="shared" si="20"/>
        <v>40</v>
      </c>
      <c r="AD45" s="7">
        <v>10</v>
      </c>
      <c r="AE45" s="7">
        <v>10</v>
      </c>
      <c r="AF45" s="7">
        <v>9</v>
      </c>
      <c r="AG45" s="7">
        <v>8</v>
      </c>
      <c r="AH45" s="7">
        <v>3</v>
      </c>
      <c r="AI45" s="13">
        <f t="shared" si="21"/>
        <v>40</v>
      </c>
      <c r="AJ45" s="12">
        <f t="shared" si="22"/>
        <v>155.00044350000002</v>
      </c>
      <c r="AK45" s="37">
        <f t="shared" si="23"/>
        <v>42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71"/>
      <c r="BL45" s="9"/>
      <c r="BM45" s="16"/>
      <c r="BN45" s="5"/>
      <c r="BO45" s="9"/>
      <c r="BP45" s="5"/>
      <c r="BQ45" s="9">
        <f t="shared" si="15"/>
        <v>0</v>
      </c>
      <c r="BR45" s="5">
        <f t="shared" si="24"/>
        <v>42</v>
      </c>
      <c r="BS45" s="65"/>
      <c r="BT45" s="3">
        <f t="shared" si="16"/>
        <v>0</v>
      </c>
      <c r="BU45" s="40">
        <f t="shared" si="25"/>
        <v>155.00044350000002</v>
      </c>
      <c r="BV45" s="40">
        <f t="shared" si="17"/>
        <v>155.00044350000002</v>
      </c>
      <c r="BW45" s="20">
        <f t="shared" si="26"/>
        <v>57</v>
      </c>
      <c r="BX45" s="65"/>
    </row>
    <row r="46" spans="1:76" ht="15.75">
      <c r="A46" s="73"/>
      <c r="B46" s="30">
        <v>5</v>
      </c>
      <c r="C46" s="2">
        <v>43</v>
      </c>
      <c r="D46" s="2" t="s">
        <v>74</v>
      </c>
      <c r="E46" s="55" t="s">
        <v>69</v>
      </c>
      <c r="F46" s="58"/>
      <c r="G46" s="15"/>
      <c r="H46" s="34"/>
      <c r="I46" s="2"/>
      <c r="J46" s="2"/>
      <c r="K46" s="35"/>
      <c r="L46" s="6">
        <v>10</v>
      </c>
      <c r="M46" s="7">
        <v>9</v>
      </c>
      <c r="N46" s="7">
        <v>9</v>
      </c>
      <c r="O46" s="7">
        <v>8</v>
      </c>
      <c r="P46" s="11">
        <v>8</v>
      </c>
      <c r="Q46" s="13">
        <f t="shared" si="18"/>
        <v>44</v>
      </c>
      <c r="R46" s="6">
        <v>10</v>
      </c>
      <c r="S46" s="7">
        <v>9</v>
      </c>
      <c r="T46" s="7">
        <v>9</v>
      </c>
      <c r="U46" s="7">
        <v>9</v>
      </c>
      <c r="V46" s="11">
        <v>8</v>
      </c>
      <c r="W46" s="13">
        <f t="shared" si="19"/>
        <v>45</v>
      </c>
      <c r="X46" s="6">
        <v>10</v>
      </c>
      <c r="Y46" s="7">
        <v>8</v>
      </c>
      <c r="Z46" s="7">
        <v>8</v>
      </c>
      <c r="AA46" s="7">
        <v>5</v>
      </c>
      <c r="AB46" s="11">
        <v>0</v>
      </c>
      <c r="AC46" s="13">
        <f t="shared" si="20"/>
        <v>31</v>
      </c>
      <c r="AD46" s="6">
        <v>9</v>
      </c>
      <c r="AE46" s="7">
        <v>9</v>
      </c>
      <c r="AF46" s="7">
        <v>9</v>
      </c>
      <c r="AG46" s="7">
        <v>8</v>
      </c>
      <c r="AH46" s="11">
        <v>0</v>
      </c>
      <c r="AI46" s="13">
        <f t="shared" si="21"/>
        <v>35</v>
      </c>
      <c r="AJ46" s="12">
        <f t="shared" si="22"/>
        <v>155.00035939999998</v>
      </c>
      <c r="AK46" s="37">
        <f t="shared" si="23"/>
        <v>43</v>
      </c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71"/>
      <c r="BL46" s="40"/>
      <c r="BM46" s="16"/>
      <c r="BN46" s="51"/>
      <c r="BO46" s="40"/>
      <c r="BP46" s="5"/>
      <c r="BQ46" s="9">
        <f t="shared" si="15"/>
        <v>0</v>
      </c>
      <c r="BR46" s="5">
        <f t="shared" si="24"/>
        <v>42</v>
      </c>
      <c r="BS46" s="65"/>
      <c r="BT46" s="40">
        <f t="shared" si="16"/>
        <v>0</v>
      </c>
      <c r="BU46" s="40">
        <f t="shared" si="25"/>
        <v>155.00035939999998</v>
      </c>
      <c r="BV46" s="40">
        <f t="shared" si="17"/>
        <v>155.00035939999998</v>
      </c>
      <c r="BW46" s="20">
        <f t="shared" si="26"/>
        <v>58</v>
      </c>
      <c r="BX46" s="65"/>
    </row>
    <row r="47" spans="1:76" ht="15.75">
      <c r="A47" s="74"/>
      <c r="B47" s="29">
        <v>6</v>
      </c>
      <c r="C47" s="14">
        <v>44</v>
      </c>
      <c r="D47" s="22" t="s">
        <v>107</v>
      </c>
      <c r="E47" s="3" t="s">
        <v>71</v>
      </c>
      <c r="F47" s="58"/>
      <c r="G47" s="3">
        <v>1967</v>
      </c>
      <c r="H47" s="34"/>
      <c r="I47" s="2"/>
      <c r="J47" s="2"/>
      <c r="K47" s="35"/>
      <c r="L47" s="6">
        <v>10</v>
      </c>
      <c r="M47" s="6">
        <v>10</v>
      </c>
      <c r="N47" s="6">
        <v>10</v>
      </c>
      <c r="O47" s="6">
        <v>10</v>
      </c>
      <c r="P47" s="6">
        <v>9</v>
      </c>
      <c r="Q47" s="13">
        <f t="shared" si="18"/>
        <v>49</v>
      </c>
      <c r="R47" s="7">
        <v>10</v>
      </c>
      <c r="S47" s="7">
        <v>10</v>
      </c>
      <c r="T47" s="7">
        <v>9</v>
      </c>
      <c r="U47" s="7">
        <v>9</v>
      </c>
      <c r="V47" s="7">
        <v>9</v>
      </c>
      <c r="W47" s="13">
        <f t="shared" si="19"/>
        <v>47</v>
      </c>
      <c r="X47" s="7">
        <v>9</v>
      </c>
      <c r="Y47" s="7">
        <v>8</v>
      </c>
      <c r="Z47" s="7">
        <v>0</v>
      </c>
      <c r="AA47" s="7">
        <v>0</v>
      </c>
      <c r="AB47" s="11">
        <v>0</v>
      </c>
      <c r="AC47" s="13">
        <f t="shared" si="20"/>
        <v>17</v>
      </c>
      <c r="AD47" s="7">
        <v>10</v>
      </c>
      <c r="AE47" s="7">
        <v>10</v>
      </c>
      <c r="AF47" s="7">
        <v>10</v>
      </c>
      <c r="AG47" s="7">
        <v>9</v>
      </c>
      <c r="AH47" s="7">
        <v>3</v>
      </c>
      <c r="AI47" s="13">
        <f t="shared" si="21"/>
        <v>42</v>
      </c>
      <c r="AJ47" s="12">
        <f t="shared" si="22"/>
        <v>155.00022189999999</v>
      </c>
      <c r="AK47" s="37">
        <f t="shared" si="23"/>
        <v>44</v>
      </c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71"/>
      <c r="BL47" s="40">
        <v>23</v>
      </c>
      <c r="BM47" s="16"/>
      <c r="BN47" s="51"/>
      <c r="BO47" s="40">
        <v>12</v>
      </c>
      <c r="BP47" s="5"/>
      <c r="BQ47" s="9">
        <f t="shared" si="15"/>
        <v>35</v>
      </c>
      <c r="BR47" s="5">
        <f t="shared" si="24"/>
        <v>23</v>
      </c>
      <c r="BS47" s="66"/>
      <c r="BT47" s="40">
        <f t="shared" si="16"/>
        <v>140</v>
      </c>
      <c r="BU47" s="40">
        <f t="shared" si="25"/>
        <v>155.00022189999999</v>
      </c>
      <c r="BV47" s="40">
        <f t="shared" si="17"/>
        <v>295.0002219</v>
      </c>
      <c r="BW47" s="20">
        <f t="shared" si="26"/>
        <v>18</v>
      </c>
      <c r="BX47" s="66"/>
    </row>
    <row r="48" spans="1:76" ht="15.75">
      <c r="A48" s="73">
        <f>+A40+1/48</f>
        <v>0.5069444444444443</v>
      </c>
      <c r="B48" s="30">
        <v>8</v>
      </c>
      <c r="C48" s="2">
        <v>45</v>
      </c>
      <c r="D48" s="2" t="s">
        <v>56</v>
      </c>
      <c r="E48" s="55" t="s">
        <v>73</v>
      </c>
      <c r="F48" s="58" t="s">
        <v>98</v>
      </c>
      <c r="G48" s="15">
        <v>1947</v>
      </c>
      <c r="H48" s="34"/>
      <c r="I48" s="2"/>
      <c r="J48" s="2"/>
      <c r="K48" s="35"/>
      <c r="L48" s="6">
        <v>10</v>
      </c>
      <c r="M48" s="7">
        <v>10</v>
      </c>
      <c r="N48" s="7">
        <v>9</v>
      </c>
      <c r="O48" s="7">
        <v>9</v>
      </c>
      <c r="P48" s="11">
        <v>9</v>
      </c>
      <c r="Q48" s="13">
        <f t="shared" si="18"/>
        <v>47</v>
      </c>
      <c r="R48" s="6">
        <v>9</v>
      </c>
      <c r="S48" s="7">
        <v>8</v>
      </c>
      <c r="T48" s="7">
        <v>8</v>
      </c>
      <c r="U48" s="7">
        <v>8</v>
      </c>
      <c r="V48" s="11">
        <v>8</v>
      </c>
      <c r="W48" s="13">
        <f t="shared" si="19"/>
        <v>41</v>
      </c>
      <c r="X48" s="7">
        <v>9</v>
      </c>
      <c r="Y48" s="7">
        <v>5</v>
      </c>
      <c r="Z48" s="7">
        <v>5</v>
      </c>
      <c r="AA48" s="7">
        <v>0</v>
      </c>
      <c r="AB48" s="11">
        <v>0</v>
      </c>
      <c r="AC48" s="13">
        <f t="shared" si="20"/>
        <v>19</v>
      </c>
      <c r="AD48" s="6">
        <v>10</v>
      </c>
      <c r="AE48" s="7">
        <v>10</v>
      </c>
      <c r="AF48" s="7">
        <v>10</v>
      </c>
      <c r="AG48" s="7">
        <v>10</v>
      </c>
      <c r="AH48" s="11">
        <v>3</v>
      </c>
      <c r="AI48" s="13">
        <f t="shared" si="21"/>
        <v>43</v>
      </c>
      <c r="AJ48" s="12">
        <f t="shared" si="22"/>
        <v>150.00023570000002</v>
      </c>
      <c r="AK48" s="37">
        <f t="shared" si="23"/>
        <v>45</v>
      </c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71"/>
      <c r="BL48" s="40"/>
      <c r="BM48" s="16"/>
      <c r="BN48" s="51"/>
      <c r="BO48" s="40"/>
      <c r="BP48" s="5"/>
      <c r="BQ48" s="9">
        <f t="shared" si="15"/>
        <v>0</v>
      </c>
      <c r="BR48" s="5">
        <f t="shared" si="24"/>
        <v>42</v>
      </c>
      <c r="BS48" s="65"/>
      <c r="BT48" s="40">
        <f t="shared" si="16"/>
        <v>0</v>
      </c>
      <c r="BU48" s="40">
        <f t="shared" si="25"/>
        <v>150.00023570000002</v>
      </c>
      <c r="BV48" s="40">
        <f t="shared" si="17"/>
        <v>150.00023570000002</v>
      </c>
      <c r="BW48" s="20">
        <f t="shared" si="26"/>
        <v>59</v>
      </c>
      <c r="BX48" s="65"/>
    </row>
    <row r="49" spans="1:76" ht="15.75">
      <c r="A49" s="73"/>
      <c r="B49" s="29">
        <v>9</v>
      </c>
      <c r="C49" s="14">
        <v>46</v>
      </c>
      <c r="D49" s="49" t="s">
        <v>77</v>
      </c>
      <c r="E49" s="55" t="s">
        <v>78</v>
      </c>
      <c r="F49" s="58"/>
      <c r="G49" s="15"/>
      <c r="H49" s="34"/>
      <c r="I49" s="2"/>
      <c r="J49" s="2"/>
      <c r="K49" s="35"/>
      <c r="L49" s="6">
        <v>10</v>
      </c>
      <c r="M49" s="7">
        <v>9</v>
      </c>
      <c r="N49" s="7">
        <v>8</v>
      </c>
      <c r="O49" s="7">
        <v>10</v>
      </c>
      <c r="P49" s="11">
        <v>10</v>
      </c>
      <c r="Q49" s="13">
        <f t="shared" si="18"/>
        <v>47</v>
      </c>
      <c r="R49" s="7">
        <v>10</v>
      </c>
      <c r="S49" s="7">
        <v>10</v>
      </c>
      <c r="T49" s="7">
        <v>9</v>
      </c>
      <c r="U49" s="7">
        <v>9</v>
      </c>
      <c r="V49" s="11">
        <v>8</v>
      </c>
      <c r="W49" s="13">
        <f t="shared" si="19"/>
        <v>46</v>
      </c>
      <c r="X49" s="7">
        <v>10</v>
      </c>
      <c r="Y49" s="7">
        <v>10</v>
      </c>
      <c r="Z49" s="7">
        <v>10</v>
      </c>
      <c r="AA49" s="7">
        <v>9</v>
      </c>
      <c r="AB49" s="11">
        <v>0</v>
      </c>
      <c r="AC49" s="13">
        <f t="shared" si="20"/>
        <v>39</v>
      </c>
      <c r="AD49" s="7">
        <v>9</v>
      </c>
      <c r="AE49" s="7">
        <v>3</v>
      </c>
      <c r="AF49" s="7">
        <v>3</v>
      </c>
      <c r="AG49" s="7">
        <v>0</v>
      </c>
      <c r="AH49" s="11">
        <v>0</v>
      </c>
      <c r="AI49" s="13">
        <f t="shared" si="21"/>
        <v>15</v>
      </c>
      <c r="AJ49" s="12">
        <f t="shared" si="22"/>
        <v>147.0004407</v>
      </c>
      <c r="AK49" s="37">
        <f t="shared" si="23"/>
        <v>46</v>
      </c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71"/>
      <c r="BL49" s="40"/>
      <c r="BM49" s="16"/>
      <c r="BN49" s="51"/>
      <c r="BO49" s="40"/>
      <c r="BP49" s="5"/>
      <c r="BQ49" s="9">
        <f t="shared" si="15"/>
        <v>0</v>
      </c>
      <c r="BR49" s="5">
        <f t="shared" si="24"/>
        <v>42</v>
      </c>
      <c r="BS49" s="65"/>
      <c r="BT49" s="40">
        <f t="shared" si="16"/>
        <v>0</v>
      </c>
      <c r="BU49" s="40">
        <f t="shared" si="25"/>
        <v>147.0004407</v>
      </c>
      <c r="BV49" s="40">
        <f t="shared" si="17"/>
        <v>147.0004407</v>
      </c>
      <c r="BW49" s="20">
        <f t="shared" si="26"/>
        <v>61</v>
      </c>
      <c r="BX49" s="65"/>
    </row>
    <row r="50" spans="1:76" ht="15.75">
      <c r="A50" s="73"/>
      <c r="B50" s="28">
        <v>10</v>
      </c>
      <c r="C50" s="2">
        <v>47</v>
      </c>
      <c r="D50" s="2" t="s">
        <v>9</v>
      </c>
      <c r="E50" s="55" t="s">
        <v>42</v>
      </c>
      <c r="F50" s="58"/>
      <c r="G50" s="15">
        <v>1965</v>
      </c>
      <c r="H50" s="34"/>
      <c r="I50" s="2"/>
      <c r="J50" s="2"/>
      <c r="K50" s="35"/>
      <c r="L50" s="6">
        <v>10</v>
      </c>
      <c r="M50" s="7">
        <v>10</v>
      </c>
      <c r="N50" s="7">
        <v>9</v>
      </c>
      <c r="O50" s="7">
        <v>9</v>
      </c>
      <c r="P50" s="11">
        <v>3</v>
      </c>
      <c r="Q50" s="13">
        <f t="shared" si="18"/>
        <v>41</v>
      </c>
      <c r="R50" s="7">
        <v>10</v>
      </c>
      <c r="S50" s="7">
        <v>10</v>
      </c>
      <c r="T50" s="7">
        <v>10</v>
      </c>
      <c r="U50" s="7">
        <v>8</v>
      </c>
      <c r="V50" s="11">
        <v>0</v>
      </c>
      <c r="W50" s="13">
        <f t="shared" si="19"/>
        <v>38</v>
      </c>
      <c r="X50" s="7">
        <v>10</v>
      </c>
      <c r="Y50" s="7">
        <v>10</v>
      </c>
      <c r="Z50" s="7">
        <v>9</v>
      </c>
      <c r="AA50" s="7">
        <v>0</v>
      </c>
      <c r="AB50" s="11">
        <v>0</v>
      </c>
      <c r="AC50" s="13">
        <f t="shared" si="20"/>
        <v>29</v>
      </c>
      <c r="AD50" s="7">
        <v>10</v>
      </c>
      <c r="AE50" s="7">
        <v>10</v>
      </c>
      <c r="AF50" s="7">
        <v>10</v>
      </c>
      <c r="AG50" s="7">
        <v>8</v>
      </c>
      <c r="AH50" s="11">
        <v>1</v>
      </c>
      <c r="AI50" s="13">
        <f t="shared" si="21"/>
        <v>39</v>
      </c>
      <c r="AJ50" s="12">
        <f t="shared" si="22"/>
        <v>147.0003321</v>
      </c>
      <c r="AK50" s="37">
        <f t="shared" si="23"/>
        <v>47</v>
      </c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71"/>
      <c r="BL50" s="40">
        <v>22</v>
      </c>
      <c r="BM50" s="16"/>
      <c r="BN50" s="51"/>
      <c r="BO50" s="40">
        <v>11</v>
      </c>
      <c r="BP50" s="5"/>
      <c r="BQ50" s="9">
        <f t="shared" si="15"/>
        <v>33</v>
      </c>
      <c r="BR50" s="5">
        <f t="shared" si="24"/>
        <v>25</v>
      </c>
      <c r="BS50" s="66"/>
      <c r="BT50" s="40">
        <f t="shared" si="16"/>
        <v>132</v>
      </c>
      <c r="BU50" s="40">
        <f t="shared" si="25"/>
        <v>147.0003321</v>
      </c>
      <c r="BV50" s="40">
        <f t="shared" si="17"/>
        <v>279.00033210000004</v>
      </c>
      <c r="BW50" s="20">
        <f t="shared" si="26"/>
        <v>22</v>
      </c>
      <c r="BX50" s="66"/>
    </row>
    <row r="51" spans="1:76" ht="15.75">
      <c r="A51" s="74"/>
      <c r="B51" s="28">
        <v>11</v>
      </c>
      <c r="C51" s="14">
        <v>48</v>
      </c>
      <c r="D51" s="2" t="s">
        <v>43</v>
      </c>
      <c r="E51" s="55" t="s">
        <v>113</v>
      </c>
      <c r="F51" s="58"/>
      <c r="G51" s="15"/>
      <c r="H51" s="34"/>
      <c r="I51" s="2"/>
      <c r="J51" s="2"/>
      <c r="K51" s="35"/>
      <c r="L51" s="6">
        <v>10</v>
      </c>
      <c r="M51" s="7">
        <v>10</v>
      </c>
      <c r="N51" s="7">
        <v>10</v>
      </c>
      <c r="O51" s="7">
        <v>9</v>
      </c>
      <c r="P51" s="11">
        <v>8</v>
      </c>
      <c r="Q51" s="13">
        <f t="shared" si="18"/>
        <v>47</v>
      </c>
      <c r="R51" s="7">
        <v>10</v>
      </c>
      <c r="S51" s="7">
        <v>10</v>
      </c>
      <c r="T51" s="7">
        <v>10</v>
      </c>
      <c r="U51" s="7">
        <v>10</v>
      </c>
      <c r="V51" s="11">
        <v>9</v>
      </c>
      <c r="W51" s="13">
        <f t="shared" si="19"/>
        <v>49</v>
      </c>
      <c r="X51" s="7">
        <v>10</v>
      </c>
      <c r="Y51" s="7">
        <v>0</v>
      </c>
      <c r="Z51" s="7">
        <v>0</v>
      </c>
      <c r="AA51" s="7">
        <v>0</v>
      </c>
      <c r="AB51" s="11">
        <v>0</v>
      </c>
      <c r="AC51" s="13">
        <f t="shared" si="20"/>
        <v>10</v>
      </c>
      <c r="AD51" s="7">
        <v>10</v>
      </c>
      <c r="AE51" s="7">
        <v>9</v>
      </c>
      <c r="AF51" s="7">
        <v>9</v>
      </c>
      <c r="AG51" s="7">
        <v>9</v>
      </c>
      <c r="AH51" s="11">
        <v>3</v>
      </c>
      <c r="AI51" s="13">
        <f t="shared" si="21"/>
        <v>40</v>
      </c>
      <c r="AJ51" s="12">
        <f t="shared" si="22"/>
        <v>146.0001537</v>
      </c>
      <c r="AK51" s="37">
        <f t="shared" si="23"/>
        <v>48</v>
      </c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71"/>
      <c r="BL51" s="54"/>
      <c r="BM51" s="23"/>
      <c r="BN51" s="51"/>
      <c r="BO51" s="54"/>
      <c r="BP51" s="5"/>
      <c r="BQ51" s="9">
        <f t="shared" si="15"/>
        <v>0</v>
      </c>
      <c r="BR51" s="5">
        <f t="shared" si="24"/>
        <v>42</v>
      </c>
      <c r="BS51" s="65"/>
      <c r="BT51" s="40">
        <f t="shared" si="16"/>
        <v>0</v>
      </c>
      <c r="BU51" s="40">
        <f t="shared" si="25"/>
        <v>146.0001537</v>
      </c>
      <c r="BV51" s="40">
        <f t="shared" si="17"/>
        <v>146.0001537</v>
      </c>
      <c r="BW51" s="20">
        <f t="shared" si="26"/>
        <v>62</v>
      </c>
      <c r="BX51" s="65"/>
    </row>
    <row r="52" spans="1:76" ht="15.75">
      <c r="A52" s="73">
        <f>+A44+1/48</f>
        <v>0.5277777777777777</v>
      </c>
      <c r="B52" s="30">
        <v>3</v>
      </c>
      <c r="C52" s="2">
        <v>49</v>
      </c>
      <c r="D52" s="55" t="s">
        <v>62</v>
      </c>
      <c r="E52" s="55" t="s">
        <v>71</v>
      </c>
      <c r="F52" s="58"/>
      <c r="G52" s="15">
        <v>1962</v>
      </c>
      <c r="H52" s="2"/>
      <c r="I52" s="2"/>
      <c r="J52" s="2"/>
      <c r="K52" s="2"/>
      <c r="L52" s="7">
        <v>9</v>
      </c>
      <c r="M52" s="7">
        <v>9</v>
      </c>
      <c r="N52" s="7">
        <v>8</v>
      </c>
      <c r="O52" s="7">
        <v>3</v>
      </c>
      <c r="P52" s="11">
        <v>3</v>
      </c>
      <c r="Q52" s="13">
        <f t="shared" si="18"/>
        <v>32</v>
      </c>
      <c r="R52" s="7">
        <v>10</v>
      </c>
      <c r="S52" s="7">
        <v>9</v>
      </c>
      <c r="T52" s="7">
        <v>9</v>
      </c>
      <c r="U52" s="7">
        <v>8</v>
      </c>
      <c r="V52" s="11">
        <v>10</v>
      </c>
      <c r="W52" s="13">
        <f t="shared" si="19"/>
        <v>46</v>
      </c>
      <c r="X52" s="7">
        <v>8</v>
      </c>
      <c r="Y52" s="7">
        <v>8</v>
      </c>
      <c r="Z52" s="7">
        <v>8</v>
      </c>
      <c r="AA52" s="7">
        <v>8</v>
      </c>
      <c r="AB52" s="11">
        <v>0</v>
      </c>
      <c r="AC52" s="13">
        <f t="shared" si="20"/>
        <v>32</v>
      </c>
      <c r="AD52" s="7">
        <v>10</v>
      </c>
      <c r="AE52" s="7">
        <v>9</v>
      </c>
      <c r="AF52" s="7">
        <v>8</v>
      </c>
      <c r="AG52" s="7">
        <v>3</v>
      </c>
      <c r="AH52" s="11">
        <v>3</v>
      </c>
      <c r="AI52" s="13">
        <f t="shared" si="21"/>
        <v>33</v>
      </c>
      <c r="AJ52" s="12">
        <f t="shared" si="22"/>
        <v>143.00036920000002</v>
      </c>
      <c r="AK52" s="37">
        <f t="shared" si="23"/>
        <v>49</v>
      </c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71"/>
      <c r="BL52" s="40">
        <v>16</v>
      </c>
      <c r="BM52" s="16"/>
      <c r="BN52" s="51"/>
      <c r="BO52" s="40">
        <v>21</v>
      </c>
      <c r="BP52" s="5"/>
      <c r="BQ52" s="9">
        <f t="shared" si="15"/>
        <v>37</v>
      </c>
      <c r="BR52" s="5">
        <f t="shared" si="24"/>
        <v>17</v>
      </c>
      <c r="BS52" s="66"/>
      <c r="BT52" s="40">
        <f t="shared" si="16"/>
        <v>148</v>
      </c>
      <c r="BU52" s="40">
        <f t="shared" si="25"/>
        <v>143.00036920000002</v>
      </c>
      <c r="BV52" s="40">
        <f t="shared" si="17"/>
        <v>291.0003692</v>
      </c>
      <c r="BW52" s="20">
        <f t="shared" si="26"/>
        <v>19</v>
      </c>
      <c r="BX52" s="66"/>
    </row>
    <row r="53" spans="1:76" ht="15.75">
      <c r="A53" s="73"/>
      <c r="B53" s="29">
        <v>4</v>
      </c>
      <c r="C53" s="14">
        <v>50</v>
      </c>
      <c r="D53" s="55" t="s">
        <v>57</v>
      </c>
      <c r="E53" s="55" t="s">
        <v>73</v>
      </c>
      <c r="F53" s="58" t="s">
        <v>98</v>
      </c>
      <c r="G53" s="15">
        <v>1946</v>
      </c>
      <c r="H53" s="2"/>
      <c r="I53" s="2"/>
      <c r="J53" s="2"/>
      <c r="K53" s="2"/>
      <c r="L53" s="7">
        <v>10</v>
      </c>
      <c r="M53" s="7">
        <v>10</v>
      </c>
      <c r="N53" s="7">
        <v>9</v>
      </c>
      <c r="O53" s="7">
        <v>9</v>
      </c>
      <c r="P53" s="11">
        <v>3</v>
      </c>
      <c r="Q53" s="13">
        <f t="shared" si="18"/>
        <v>41</v>
      </c>
      <c r="R53" s="7">
        <v>10</v>
      </c>
      <c r="S53" s="7">
        <v>10</v>
      </c>
      <c r="T53" s="7">
        <v>10</v>
      </c>
      <c r="U53" s="7">
        <v>8</v>
      </c>
      <c r="V53" s="11">
        <v>8</v>
      </c>
      <c r="W53" s="13">
        <f t="shared" si="19"/>
        <v>46</v>
      </c>
      <c r="X53" s="7">
        <v>10</v>
      </c>
      <c r="Y53" s="7">
        <v>8</v>
      </c>
      <c r="Z53" s="7">
        <v>0</v>
      </c>
      <c r="AA53" s="7">
        <v>0</v>
      </c>
      <c r="AB53" s="11">
        <v>0</v>
      </c>
      <c r="AC53" s="13">
        <f t="shared" si="20"/>
        <v>18</v>
      </c>
      <c r="AD53" s="7">
        <v>10</v>
      </c>
      <c r="AE53" s="7">
        <v>10</v>
      </c>
      <c r="AF53" s="7">
        <v>9</v>
      </c>
      <c r="AG53" s="7">
        <v>9</v>
      </c>
      <c r="AH53" s="11">
        <v>0</v>
      </c>
      <c r="AI53" s="13">
        <f t="shared" si="21"/>
        <v>38</v>
      </c>
      <c r="AJ53" s="12">
        <f t="shared" si="22"/>
        <v>143.0002301</v>
      </c>
      <c r="AK53" s="37">
        <f t="shared" si="23"/>
        <v>50</v>
      </c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71"/>
      <c r="BL53" s="40">
        <v>21</v>
      </c>
      <c r="BM53" s="16"/>
      <c r="BN53" s="51"/>
      <c r="BO53" s="40">
        <v>23</v>
      </c>
      <c r="BP53" s="5"/>
      <c r="BQ53" s="9">
        <f t="shared" si="15"/>
        <v>44</v>
      </c>
      <c r="BR53" s="5">
        <f t="shared" si="24"/>
        <v>3</v>
      </c>
      <c r="BS53" s="66" t="s">
        <v>121</v>
      </c>
      <c r="BT53" s="40">
        <f t="shared" si="16"/>
        <v>176</v>
      </c>
      <c r="BU53" s="40">
        <f t="shared" si="25"/>
        <v>143.0002301</v>
      </c>
      <c r="BV53" s="40">
        <f t="shared" si="17"/>
        <v>319.0002301</v>
      </c>
      <c r="BW53" s="20">
        <f t="shared" si="26"/>
        <v>12</v>
      </c>
      <c r="BX53" s="66" t="s">
        <v>121</v>
      </c>
    </row>
    <row r="54" spans="1:76" ht="15.75">
      <c r="A54" s="73"/>
      <c r="B54" s="30">
        <v>5</v>
      </c>
      <c r="C54" s="2">
        <v>51</v>
      </c>
      <c r="D54" s="2" t="s">
        <v>108</v>
      </c>
      <c r="E54" s="55" t="s">
        <v>79</v>
      </c>
      <c r="F54" s="58"/>
      <c r="G54" s="15">
        <v>1953</v>
      </c>
      <c r="H54" s="2"/>
      <c r="I54" s="2"/>
      <c r="J54" s="2"/>
      <c r="K54" s="2"/>
      <c r="L54" s="7">
        <v>10</v>
      </c>
      <c r="M54" s="7">
        <v>9</v>
      </c>
      <c r="N54" s="7">
        <v>9</v>
      </c>
      <c r="O54" s="7">
        <v>3</v>
      </c>
      <c r="P54" s="11">
        <v>1</v>
      </c>
      <c r="Q54" s="13">
        <f t="shared" si="18"/>
        <v>32</v>
      </c>
      <c r="R54" s="7">
        <v>10</v>
      </c>
      <c r="S54" s="7">
        <v>10</v>
      </c>
      <c r="T54" s="7">
        <v>10</v>
      </c>
      <c r="U54" s="7">
        <v>8</v>
      </c>
      <c r="V54" s="11">
        <v>8</v>
      </c>
      <c r="W54" s="13">
        <f t="shared" si="19"/>
        <v>46</v>
      </c>
      <c r="X54" s="7">
        <v>10</v>
      </c>
      <c r="Y54" s="7">
        <v>10</v>
      </c>
      <c r="Z54" s="7">
        <v>0</v>
      </c>
      <c r="AA54" s="7">
        <v>0</v>
      </c>
      <c r="AB54" s="11">
        <v>0</v>
      </c>
      <c r="AC54" s="13">
        <f t="shared" si="20"/>
        <v>20</v>
      </c>
      <c r="AD54" s="7">
        <v>9</v>
      </c>
      <c r="AE54" s="7">
        <v>9</v>
      </c>
      <c r="AF54" s="7">
        <v>8</v>
      </c>
      <c r="AG54" s="7">
        <v>8</v>
      </c>
      <c r="AH54" s="11">
        <v>8</v>
      </c>
      <c r="AI54" s="13">
        <f t="shared" si="21"/>
        <v>42</v>
      </c>
      <c r="AJ54" s="12">
        <f t="shared" si="22"/>
        <v>140.0002492</v>
      </c>
      <c r="AK54" s="37">
        <f t="shared" si="23"/>
        <v>51</v>
      </c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71"/>
      <c r="BL54" s="40">
        <v>12</v>
      </c>
      <c r="BM54" s="16"/>
      <c r="BN54" s="51"/>
      <c r="BO54" s="40">
        <v>15</v>
      </c>
      <c r="BP54" s="5"/>
      <c r="BQ54" s="9">
        <f t="shared" si="15"/>
        <v>27</v>
      </c>
      <c r="BR54" s="5">
        <f t="shared" si="24"/>
        <v>31</v>
      </c>
      <c r="BS54" s="66"/>
      <c r="BT54" s="40">
        <f t="shared" si="16"/>
        <v>108</v>
      </c>
      <c r="BU54" s="40">
        <f t="shared" si="25"/>
        <v>140.0002492</v>
      </c>
      <c r="BV54" s="40">
        <f t="shared" si="17"/>
        <v>248.0002492</v>
      </c>
      <c r="BW54" s="20">
        <f t="shared" si="26"/>
        <v>27</v>
      </c>
      <c r="BX54" s="66"/>
    </row>
    <row r="55" spans="1:76" ht="15.75">
      <c r="A55" s="74"/>
      <c r="B55" s="29">
        <v>6</v>
      </c>
      <c r="C55" s="14">
        <v>52</v>
      </c>
      <c r="D55" s="3" t="s">
        <v>105</v>
      </c>
      <c r="E55" s="55" t="s">
        <v>90</v>
      </c>
      <c r="F55" s="58"/>
      <c r="G55" s="15">
        <v>1975</v>
      </c>
      <c r="H55" s="2"/>
      <c r="I55" s="2"/>
      <c r="J55" s="2"/>
      <c r="K55" s="2"/>
      <c r="L55" s="7">
        <v>10</v>
      </c>
      <c r="M55" s="7">
        <v>10</v>
      </c>
      <c r="N55" s="7">
        <v>8</v>
      </c>
      <c r="O55" s="7">
        <v>8</v>
      </c>
      <c r="P55" s="11">
        <v>3</v>
      </c>
      <c r="Q55" s="13">
        <f t="shared" si="18"/>
        <v>39</v>
      </c>
      <c r="R55" s="7">
        <v>9</v>
      </c>
      <c r="S55" s="7">
        <v>9</v>
      </c>
      <c r="T55" s="7">
        <v>8</v>
      </c>
      <c r="U55" s="7">
        <v>8</v>
      </c>
      <c r="V55" s="11">
        <v>0</v>
      </c>
      <c r="W55" s="13">
        <f t="shared" si="19"/>
        <v>34</v>
      </c>
      <c r="X55" s="7">
        <v>9</v>
      </c>
      <c r="Y55" s="7">
        <v>9</v>
      </c>
      <c r="Z55" s="7">
        <v>8</v>
      </c>
      <c r="AA55" s="7">
        <v>5</v>
      </c>
      <c r="AB55" s="11">
        <v>0</v>
      </c>
      <c r="AC55" s="13">
        <f t="shared" si="20"/>
        <v>31</v>
      </c>
      <c r="AD55" s="7">
        <v>10</v>
      </c>
      <c r="AE55" s="7">
        <v>9</v>
      </c>
      <c r="AF55" s="7">
        <v>8</v>
      </c>
      <c r="AG55" s="7">
        <v>3</v>
      </c>
      <c r="AH55" s="11">
        <v>1</v>
      </c>
      <c r="AI55" s="13">
        <f t="shared" si="21"/>
        <v>31</v>
      </c>
      <c r="AJ55" s="12">
        <f t="shared" si="22"/>
        <v>135.0003479</v>
      </c>
      <c r="AK55" s="37">
        <f t="shared" si="23"/>
        <v>52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71"/>
      <c r="BL55" s="40">
        <v>20</v>
      </c>
      <c r="BM55" s="16"/>
      <c r="BN55" s="51"/>
      <c r="BO55" s="40">
        <v>16</v>
      </c>
      <c r="BP55" s="5"/>
      <c r="BQ55" s="9">
        <f t="shared" si="15"/>
        <v>36</v>
      </c>
      <c r="BR55" s="5">
        <f t="shared" si="24"/>
        <v>20</v>
      </c>
      <c r="BS55" s="66"/>
      <c r="BT55" s="40">
        <f t="shared" si="16"/>
        <v>144</v>
      </c>
      <c r="BU55" s="40">
        <f t="shared" si="25"/>
        <v>135.0003479</v>
      </c>
      <c r="BV55" s="40">
        <f t="shared" si="17"/>
        <v>279.0003479</v>
      </c>
      <c r="BW55" s="20">
        <f t="shared" si="26"/>
        <v>21</v>
      </c>
      <c r="BX55" s="66"/>
    </row>
    <row r="56" spans="1:76" ht="15.75">
      <c r="A56" s="73">
        <f>+A48+1/48</f>
        <v>0.5277777777777777</v>
      </c>
      <c r="B56" s="30">
        <v>8</v>
      </c>
      <c r="C56" s="2">
        <v>53</v>
      </c>
      <c r="D56" s="55" t="s">
        <v>112</v>
      </c>
      <c r="E56" s="55" t="s">
        <v>86</v>
      </c>
      <c r="F56" s="58"/>
      <c r="G56" s="15">
        <v>1978</v>
      </c>
      <c r="H56" s="2"/>
      <c r="I56" s="2"/>
      <c r="J56" s="2"/>
      <c r="K56" s="2"/>
      <c r="L56" s="7">
        <v>10</v>
      </c>
      <c r="M56" s="7">
        <v>10</v>
      </c>
      <c r="N56" s="7">
        <v>10</v>
      </c>
      <c r="O56" s="7">
        <v>10</v>
      </c>
      <c r="P56" s="11">
        <v>9</v>
      </c>
      <c r="Q56" s="13">
        <f t="shared" si="18"/>
        <v>49</v>
      </c>
      <c r="R56" s="7">
        <v>10</v>
      </c>
      <c r="S56" s="7">
        <v>10</v>
      </c>
      <c r="T56" s="7">
        <v>10</v>
      </c>
      <c r="U56" s="7">
        <v>9</v>
      </c>
      <c r="V56" s="11">
        <v>0</v>
      </c>
      <c r="W56" s="13">
        <f t="shared" si="19"/>
        <v>39</v>
      </c>
      <c r="X56" s="7">
        <v>9</v>
      </c>
      <c r="Y56" s="7">
        <v>9</v>
      </c>
      <c r="Z56" s="7">
        <v>9</v>
      </c>
      <c r="AA56" s="7">
        <v>0</v>
      </c>
      <c r="AB56" s="11">
        <v>0</v>
      </c>
      <c r="AC56" s="13">
        <f t="shared" si="20"/>
        <v>27</v>
      </c>
      <c r="AD56" s="7">
        <v>10</v>
      </c>
      <c r="AE56" s="7">
        <v>9</v>
      </c>
      <c r="AF56" s="7">
        <v>0</v>
      </c>
      <c r="AG56" s="7">
        <v>0</v>
      </c>
      <c r="AH56" s="11">
        <v>0</v>
      </c>
      <c r="AI56" s="13">
        <f t="shared" si="21"/>
        <v>19</v>
      </c>
      <c r="AJ56" s="12">
        <f t="shared" si="22"/>
        <v>134.00031389999998</v>
      </c>
      <c r="AK56" s="37">
        <f t="shared" si="23"/>
        <v>53</v>
      </c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71"/>
      <c r="BL56" s="40">
        <v>15</v>
      </c>
      <c r="BM56" s="16"/>
      <c r="BN56" s="51"/>
      <c r="BO56" s="40">
        <v>9</v>
      </c>
      <c r="BP56" s="5"/>
      <c r="BQ56" s="9">
        <f t="shared" si="15"/>
        <v>24</v>
      </c>
      <c r="BR56" s="5">
        <f t="shared" si="24"/>
        <v>33</v>
      </c>
      <c r="BS56" s="66"/>
      <c r="BT56" s="40">
        <f t="shared" si="16"/>
        <v>96</v>
      </c>
      <c r="BU56" s="40">
        <f t="shared" si="25"/>
        <v>134.00031389999998</v>
      </c>
      <c r="BV56" s="40">
        <f t="shared" si="17"/>
        <v>230.00031389999998</v>
      </c>
      <c r="BW56" s="20">
        <f t="shared" si="26"/>
        <v>28</v>
      </c>
      <c r="BX56" s="66"/>
    </row>
    <row r="57" spans="1:76" ht="15.75">
      <c r="A57" s="73"/>
      <c r="B57" s="29">
        <v>9</v>
      </c>
      <c r="C57" s="14">
        <v>54</v>
      </c>
      <c r="D57" s="55" t="s">
        <v>102</v>
      </c>
      <c r="E57" s="55" t="s">
        <v>73</v>
      </c>
      <c r="F57" s="58"/>
      <c r="G57" s="15">
        <v>1968</v>
      </c>
      <c r="H57" s="2"/>
      <c r="I57" s="2"/>
      <c r="J57" s="2"/>
      <c r="K57" s="2"/>
      <c r="L57" s="7">
        <v>10</v>
      </c>
      <c r="M57" s="7">
        <v>10</v>
      </c>
      <c r="N57" s="7">
        <v>10</v>
      </c>
      <c r="O57" s="7">
        <v>8</v>
      </c>
      <c r="P57" s="11">
        <v>3</v>
      </c>
      <c r="Q57" s="13">
        <f t="shared" si="18"/>
        <v>41</v>
      </c>
      <c r="R57" s="7">
        <v>10</v>
      </c>
      <c r="S57" s="7">
        <v>10</v>
      </c>
      <c r="T57" s="7">
        <v>9</v>
      </c>
      <c r="U57" s="7">
        <v>3</v>
      </c>
      <c r="V57" s="11">
        <v>1</v>
      </c>
      <c r="W57" s="13">
        <f t="shared" si="19"/>
        <v>33</v>
      </c>
      <c r="X57" s="7">
        <v>10</v>
      </c>
      <c r="Y57" s="7">
        <v>10</v>
      </c>
      <c r="Z57" s="7">
        <v>9</v>
      </c>
      <c r="AA57" s="7">
        <v>0</v>
      </c>
      <c r="AB57" s="11">
        <v>0</v>
      </c>
      <c r="AC57" s="13">
        <f t="shared" si="20"/>
        <v>29</v>
      </c>
      <c r="AD57" s="7">
        <v>10</v>
      </c>
      <c r="AE57" s="7">
        <v>10</v>
      </c>
      <c r="AF57" s="7">
        <v>8</v>
      </c>
      <c r="AG57" s="7">
        <v>1</v>
      </c>
      <c r="AH57" s="11">
        <v>0</v>
      </c>
      <c r="AI57" s="13">
        <f t="shared" si="21"/>
        <v>29</v>
      </c>
      <c r="AJ57" s="12">
        <f t="shared" si="22"/>
        <v>132.0003271</v>
      </c>
      <c r="AK57" s="37">
        <f t="shared" si="23"/>
        <v>54</v>
      </c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71"/>
      <c r="BL57" s="40">
        <v>15</v>
      </c>
      <c r="BM57" s="16"/>
      <c r="BN57" s="51"/>
      <c r="BO57" s="40">
        <v>18</v>
      </c>
      <c r="BP57" s="5"/>
      <c r="BQ57" s="9">
        <f t="shared" si="15"/>
        <v>33</v>
      </c>
      <c r="BR57" s="5">
        <f t="shared" si="24"/>
        <v>25</v>
      </c>
      <c r="BS57" s="66"/>
      <c r="BT57" s="3">
        <f t="shared" si="16"/>
        <v>132</v>
      </c>
      <c r="BU57" s="40">
        <f t="shared" si="25"/>
        <v>132.0003271</v>
      </c>
      <c r="BV57" s="40">
        <f t="shared" si="17"/>
        <v>264.0003271</v>
      </c>
      <c r="BW57" s="20">
        <f t="shared" si="26"/>
        <v>25</v>
      </c>
      <c r="BX57" s="66"/>
    </row>
    <row r="58" spans="1:76" ht="15.75">
      <c r="A58" s="73"/>
      <c r="B58" s="28">
        <v>10</v>
      </c>
      <c r="C58" s="2">
        <v>55</v>
      </c>
      <c r="D58" s="3" t="s">
        <v>92</v>
      </c>
      <c r="E58" s="55" t="s">
        <v>79</v>
      </c>
      <c r="F58" s="58"/>
      <c r="G58" s="15"/>
      <c r="H58" s="2"/>
      <c r="I58" s="2"/>
      <c r="J58" s="2"/>
      <c r="K58" s="2"/>
      <c r="L58" s="7">
        <v>10</v>
      </c>
      <c r="M58" s="7">
        <v>10</v>
      </c>
      <c r="N58" s="7">
        <v>10</v>
      </c>
      <c r="O58" s="7">
        <v>10</v>
      </c>
      <c r="P58" s="11">
        <v>8</v>
      </c>
      <c r="Q58" s="13">
        <f t="shared" si="18"/>
        <v>48</v>
      </c>
      <c r="R58" s="7">
        <v>10</v>
      </c>
      <c r="S58" s="7">
        <v>10</v>
      </c>
      <c r="T58" s="7">
        <v>10</v>
      </c>
      <c r="U58" s="7">
        <v>10</v>
      </c>
      <c r="V58" s="11">
        <v>9</v>
      </c>
      <c r="W58" s="13">
        <f t="shared" si="19"/>
        <v>49</v>
      </c>
      <c r="X58" s="7">
        <v>10</v>
      </c>
      <c r="Y58" s="7">
        <v>10</v>
      </c>
      <c r="Z58" s="7">
        <v>0</v>
      </c>
      <c r="AA58" s="7">
        <v>0</v>
      </c>
      <c r="AB58" s="11">
        <v>0</v>
      </c>
      <c r="AC58" s="13">
        <f t="shared" si="20"/>
        <v>20</v>
      </c>
      <c r="AD58" s="7">
        <v>9</v>
      </c>
      <c r="AE58" s="7">
        <v>3</v>
      </c>
      <c r="AF58" s="7">
        <v>0</v>
      </c>
      <c r="AG58" s="7">
        <v>0</v>
      </c>
      <c r="AH58" s="11">
        <v>0</v>
      </c>
      <c r="AI58" s="13">
        <f t="shared" si="21"/>
        <v>12</v>
      </c>
      <c r="AJ58" s="12">
        <f t="shared" si="22"/>
        <v>129.0002538</v>
      </c>
      <c r="AK58" s="37">
        <f t="shared" si="23"/>
        <v>55</v>
      </c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71"/>
      <c r="BL58" s="40"/>
      <c r="BM58" s="16"/>
      <c r="BN58" s="51"/>
      <c r="BO58" s="40"/>
      <c r="BP58" s="5"/>
      <c r="BQ58" s="9">
        <f t="shared" si="15"/>
        <v>0</v>
      </c>
      <c r="BR58" s="5">
        <f t="shared" si="24"/>
        <v>42</v>
      </c>
      <c r="BS58" s="65"/>
      <c r="BT58" s="3">
        <f t="shared" si="16"/>
        <v>0</v>
      </c>
      <c r="BU58" s="40">
        <f t="shared" si="25"/>
        <v>129.0002538</v>
      </c>
      <c r="BV58" s="40">
        <f t="shared" si="17"/>
        <v>129.0002538</v>
      </c>
      <c r="BW58" s="20">
        <f t="shared" si="26"/>
        <v>64</v>
      </c>
      <c r="BX58" s="65"/>
    </row>
    <row r="59" spans="1:76" ht="15.75">
      <c r="A59" s="74"/>
      <c r="B59" s="28">
        <v>11</v>
      </c>
      <c r="C59" s="14">
        <v>56</v>
      </c>
      <c r="D59" s="55" t="s">
        <v>55</v>
      </c>
      <c r="E59" s="55" t="s">
        <v>79</v>
      </c>
      <c r="F59" s="58"/>
      <c r="G59" s="15">
        <v>1962</v>
      </c>
      <c r="H59" s="2"/>
      <c r="I59" s="2"/>
      <c r="J59" s="2"/>
      <c r="K59" s="2"/>
      <c r="L59" s="7">
        <v>10</v>
      </c>
      <c r="M59" s="7">
        <v>10</v>
      </c>
      <c r="N59" s="7">
        <v>10</v>
      </c>
      <c r="O59" s="7">
        <v>9</v>
      </c>
      <c r="P59" s="11">
        <v>8</v>
      </c>
      <c r="Q59" s="13">
        <f t="shared" si="18"/>
        <v>47</v>
      </c>
      <c r="R59" s="7">
        <v>10</v>
      </c>
      <c r="S59" s="7">
        <v>9</v>
      </c>
      <c r="T59" s="7">
        <v>3</v>
      </c>
      <c r="U59" s="7">
        <v>3</v>
      </c>
      <c r="V59" s="11">
        <v>0</v>
      </c>
      <c r="W59" s="13">
        <f t="shared" si="19"/>
        <v>25</v>
      </c>
      <c r="X59" s="7">
        <v>9</v>
      </c>
      <c r="Y59" s="7">
        <v>8</v>
      </c>
      <c r="Z59" s="7">
        <v>8</v>
      </c>
      <c r="AA59" s="7">
        <v>0</v>
      </c>
      <c r="AB59" s="11">
        <v>0</v>
      </c>
      <c r="AC59" s="13">
        <f t="shared" si="20"/>
        <v>25</v>
      </c>
      <c r="AD59" s="7">
        <v>10</v>
      </c>
      <c r="AE59" s="7">
        <v>9</v>
      </c>
      <c r="AF59" s="7">
        <v>3</v>
      </c>
      <c r="AG59" s="7">
        <v>1</v>
      </c>
      <c r="AH59" s="11">
        <v>0</v>
      </c>
      <c r="AI59" s="13">
        <f t="shared" si="21"/>
        <v>23</v>
      </c>
      <c r="AJ59" s="12">
        <f t="shared" si="22"/>
        <v>120.0002797</v>
      </c>
      <c r="AK59" s="37">
        <f t="shared" si="23"/>
        <v>56</v>
      </c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71"/>
      <c r="BL59" s="40">
        <v>8</v>
      </c>
      <c r="BM59" s="16"/>
      <c r="BN59" s="51"/>
      <c r="BO59" s="40">
        <v>18</v>
      </c>
      <c r="BP59" s="5"/>
      <c r="BQ59" s="9">
        <f t="shared" si="15"/>
        <v>26</v>
      </c>
      <c r="BR59" s="5">
        <f t="shared" si="24"/>
        <v>32</v>
      </c>
      <c r="BS59" s="66"/>
      <c r="BT59" s="40">
        <f t="shared" si="16"/>
        <v>104</v>
      </c>
      <c r="BU59" s="40">
        <f t="shared" si="25"/>
        <v>120.0002797</v>
      </c>
      <c r="BV59" s="40">
        <f t="shared" si="17"/>
        <v>224.0002797</v>
      </c>
      <c r="BW59" s="20">
        <f t="shared" si="26"/>
        <v>29</v>
      </c>
      <c r="BX59" s="66"/>
    </row>
    <row r="60" spans="1:76" ht="15.75">
      <c r="A60" s="44"/>
      <c r="B60" s="29">
        <v>6</v>
      </c>
      <c r="C60" s="14">
        <v>60</v>
      </c>
      <c r="D60" s="2" t="s">
        <v>59</v>
      </c>
      <c r="E60" s="55" t="s">
        <v>79</v>
      </c>
      <c r="F60" s="58"/>
      <c r="G60" s="15">
        <v>1985</v>
      </c>
      <c r="H60" s="34"/>
      <c r="I60" s="2"/>
      <c r="J60" s="2"/>
      <c r="K60" s="35"/>
      <c r="L60" s="6">
        <v>10</v>
      </c>
      <c r="M60" s="7">
        <v>10</v>
      </c>
      <c r="N60" s="7">
        <v>10</v>
      </c>
      <c r="O60" s="7">
        <v>9</v>
      </c>
      <c r="P60" s="11">
        <v>8</v>
      </c>
      <c r="Q60" s="13">
        <f t="shared" si="18"/>
        <v>47</v>
      </c>
      <c r="R60" s="7">
        <v>10</v>
      </c>
      <c r="S60" s="7">
        <v>10</v>
      </c>
      <c r="T60" s="7">
        <v>9</v>
      </c>
      <c r="U60" s="7">
        <v>9</v>
      </c>
      <c r="V60" s="11">
        <v>9</v>
      </c>
      <c r="W60" s="13">
        <f t="shared" si="19"/>
        <v>47</v>
      </c>
      <c r="X60" s="7">
        <v>10</v>
      </c>
      <c r="Y60" s="7">
        <v>5</v>
      </c>
      <c r="Z60" s="7">
        <v>0</v>
      </c>
      <c r="AA60" s="7">
        <v>0</v>
      </c>
      <c r="AB60" s="11">
        <v>0</v>
      </c>
      <c r="AC60" s="13">
        <f t="shared" si="20"/>
        <v>15</v>
      </c>
      <c r="AD60" s="7">
        <v>8</v>
      </c>
      <c r="AE60" s="7">
        <v>1</v>
      </c>
      <c r="AF60" s="7">
        <v>1</v>
      </c>
      <c r="AG60" s="7">
        <v>0</v>
      </c>
      <c r="AH60" s="11">
        <v>0</v>
      </c>
      <c r="AI60" s="13">
        <f t="shared" si="21"/>
        <v>10</v>
      </c>
      <c r="AJ60" s="12">
        <f t="shared" si="22"/>
        <v>119.0002017</v>
      </c>
      <c r="AK60" s="37">
        <f t="shared" si="23"/>
        <v>57</v>
      </c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71"/>
      <c r="BL60" s="40">
        <v>9</v>
      </c>
      <c r="BM60" s="16"/>
      <c r="BN60" s="51"/>
      <c r="BO60" s="40">
        <v>13</v>
      </c>
      <c r="BP60" s="5"/>
      <c r="BQ60" s="9">
        <f t="shared" si="15"/>
        <v>22</v>
      </c>
      <c r="BR60" s="5">
        <f t="shared" si="24"/>
        <v>37</v>
      </c>
      <c r="BS60" s="66"/>
      <c r="BT60" s="40">
        <f t="shared" si="16"/>
        <v>88</v>
      </c>
      <c r="BU60" s="40">
        <f t="shared" si="25"/>
        <v>119.0002017</v>
      </c>
      <c r="BV60" s="40">
        <f t="shared" si="17"/>
        <v>207.0002017</v>
      </c>
      <c r="BW60" s="20">
        <f t="shared" si="26"/>
        <v>30</v>
      </c>
      <c r="BX60" s="66"/>
    </row>
    <row r="61" spans="1:76" ht="15.75">
      <c r="A61" s="73">
        <f>+A56+1/48</f>
        <v>0.548611111111111</v>
      </c>
      <c r="B61" s="30">
        <v>8</v>
      </c>
      <c r="C61" s="2">
        <v>61</v>
      </c>
      <c r="D61" s="2" t="s">
        <v>53</v>
      </c>
      <c r="E61" s="55" t="s">
        <v>79</v>
      </c>
      <c r="F61" s="58"/>
      <c r="G61" s="15">
        <v>1967</v>
      </c>
      <c r="H61" s="34"/>
      <c r="I61" s="2"/>
      <c r="J61" s="2"/>
      <c r="K61" s="35"/>
      <c r="L61" s="6">
        <v>10</v>
      </c>
      <c r="M61" s="7">
        <v>10</v>
      </c>
      <c r="N61" s="7">
        <v>9</v>
      </c>
      <c r="O61" s="7">
        <v>8</v>
      </c>
      <c r="P61" s="11">
        <v>3</v>
      </c>
      <c r="Q61" s="13">
        <f t="shared" si="18"/>
        <v>40</v>
      </c>
      <c r="R61" s="7">
        <v>9</v>
      </c>
      <c r="S61" s="7">
        <v>8</v>
      </c>
      <c r="T61" s="7">
        <v>8</v>
      </c>
      <c r="U61" s="7">
        <v>8</v>
      </c>
      <c r="V61" s="11">
        <v>8</v>
      </c>
      <c r="W61" s="13">
        <f t="shared" si="19"/>
        <v>41</v>
      </c>
      <c r="X61" s="7">
        <v>10</v>
      </c>
      <c r="Y61" s="7">
        <v>10</v>
      </c>
      <c r="Z61" s="7">
        <v>3</v>
      </c>
      <c r="AA61" s="7">
        <v>3</v>
      </c>
      <c r="AB61" s="11">
        <v>0</v>
      </c>
      <c r="AC61" s="13">
        <f t="shared" si="20"/>
        <v>26</v>
      </c>
      <c r="AD61" s="7">
        <v>3</v>
      </c>
      <c r="AE61" s="7">
        <v>3</v>
      </c>
      <c r="AF61" s="7">
        <v>3</v>
      </c>
      <c r="AG61" s="7">
        <v>0</v>
      </c>
      <c r="AH61" s="11">
        <v>0</v>
      </c>
      <c r="AI61" s="13">
        <f t="shared" si="21"/>
        <v>9</v>
      </c>
      <c r="AJ61" s="12">
        <f t="shared" si="22"/>
        <v>116.000305</v>
      </c>
      <c r="AK61" s="37">
        <f t="shared" si="23"/>
        <v>58</v>
      </c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71"/>
      <c r="BL61" s="40">
        <v>9</v>
      </c>
      <c r="BM61" s="16"/>
      <c r="BN61" s="51"/>
      <c r="BO61" s="40">
        <v>12</v>
      </c>
      <c r="BP61" s="5"/>
      <c r="BQ61" s="9">
        <f t="shared" si="15"/>
        <v>21</v>
      </c>
      <c r="BR61" s="5">
        <f t="shared" si="24"/>
        <v>38</v>
      </c>
      <c r="BS61" s="66"/>
      <c r="BT61" s="40">
        <f t="shared" si="16"/>
        <v>84</v>
      </c>
      <c r="BU61" s="40">
        <f t="shared" si="25"/>
        <v>116.000305</v>
      </c>
      <c r="BV61" s="40">
        <f t="shared" si="17"/>
        <v>200.000305</v>
      </c>
      <c r="BW61" s="20">
        <f t="shared" si="26"/>
        <v>32</v>
      </c>
      <c r="BX61" s="66"/>
    </row>
    <row r="62" spans="1:76" ht="15.75">
      <c r="A62" s="73"/>
      <c r="B62" s="30"/>
      <c r="C62" s="14">
        <v>62</v>
      </c>
      <c r="D62" s="2" t="s">
        <v>117</v>
      </c>
      <c r="E62" s="55"/>
      <c r="F62" s="58"/>
      <c r="G62" s="15"/>
      <c r="H62" s="34"/>
      <c r="I62" s="2"/>
      <c r="J62" s="2"/>
      <c r="K62" s="35"/>
      <c r="L62" s="6">
        <v>10</v>
      </c>
      <c r="M62" s="7">
        <v>9</v>
      </c>
      <c r="N62" s="7">
        <v>1</v>
      </c>
      <c r="O62" s="7">
        <v>0</v>
      </c>
      <c r="P62" s="11">
        <v>0</v>
      </c>
      <c r="Q62" s="13">
        <f t="shared" si="18"/>
        <v>20</v>
      </c>
      <c r="R62" s="7">
        <v>10</v>
      </c>
      <c r="S62" s="7">
        <v>10</v>
      </c>
      <c r="T62" s="7">
        <v>9</v>
      </c>
      <c r="U62" s="7">
        <v>0</v>
      </c>
      <c r="V62" s="11">
        <v>0</v>
      </c>
      <c r="W62" s="13">
        <f t="shared" si="19"/>
        <v>29</v>
      </c>
      <c r="X62" s="7">
        <v>10</v>
      </c>
      <c r="Y62" s="7">
        <v>9</v>
      </c>
      <c r="Z62" s="7">
        <v>5</v>
      </c>
      <c r="AA62" s="7">
        <v>0</v>
      </c>
      <c r="AB62" s="11">
        <v>0</v>
      </c>
      <c r="AC62" s="13">
        <f t="shared" si="20"/>
        <v>24</v>
      </c>
      <c r="AD62" s="7">
        <v>10</v>
      </c>
      <c r="AE62" s="7">
        <v>9</v>
      </c>
      <c r="AF62" s="7">
        <v>8</v>
      </c>
      <c r="AG62" s="7">
        <v>0</v>
      </c>
      <c r="AH62" s="11">
        <v>0</v>
      </c>
      <c r="AI62" s="13">
        <f t="shared" si="21"/>
        <v>27</v>
      </c>
      <c r="AJ62" s="12">
        <f t="shared" si="22"/>
        <v>100.000271</v>
      </c>
      <c r="AK62" s="37">
        <f t="shared" si="23"/>
        <v>59</v>
      </c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71"/>
      <c r="BL62" s="40"/>
      <c r="BM62" s="16"/>
      <c r="BN62" s="51"/>
      <c r="BO62" s="40"/>
      <c r="BP62" s="5"/>
      <c r="BQ62" s="9"/>
      <c r="BR62" s="5">
        <f t="shared" si="24"/>
        <v>42</v>
      </c>
      <c r="BS62" s="65"/>
      <c r="BU62" s="40">
        <f t="shared" si="25"/>
        <v>100.000271</v>
      </c>
      <c r="BV62" s="40"/>
      <c r="BW62" s="20">
        <f t="shared" si="26"/>
        <v>67</v>
      </c>
      <c r="BX62" s="65"/>
    </row>
    <row r="63" spans="1:76" ht="15.75">
      <c r="A63" s="73"/>
      <c r="B63" s="30"/>
      <c r="C63" s="2">
        <v>63</v>
      </c>
      <c r="D63" s="2" t="s">
        <v>104</v>
      </c>
      <c r="E63" s="55" t="s">
        <v>73</v>
      </c>
      <c r="F63" s="58"/>
      <c r="G63" s="15">
        <v>1968</v>
      </c>
      <c r="H63" s="34"/>
      <c r="I63" s="2"/>
      <c r="J63" s="2"/>
      <c r="K63" s="35"/>
      <c r="L63" s="6">
        <v>9</v>
      </c>
      <c r="M63" s="7">
        <v>9</v>
      </c>
      <c r="N63" s="7">
        <v>3</v>
      </c>
      <c r="O63" s="7">
        <v>1</v>
      </c>
      <c r="P63" s="11">
        <v>0</v>
      </c>
      <c r="Q63" s="13">
        <f t="shared" si="18"/>
        <v>22</v>
      </c>
      <c r="R63" s="7">
        <v>10</v>
      </c>
      <c r="S63" s="7">
        <v>9</v>
      </c>
      <c r="T63" s="7">
        <v>8</v>
      </c>
      <c r="U63" s="7">
        <v>8</v>
      </c>
      <c r="V63" s="11">
        <v>0</v>
      </c>
      <c r="W63" s="13">
        <f t="shared" si="19"/>
        <v>35</v>
      </c>
      <c r="X63" s="7">
        <v>9</v>
      </c>
      <c r="Y63" s="7">
        <v>9</v>
      </c>
      <c r="Z63" s="7">
        <v>0</v>
      </c>
      <c r="AA63" s="7">
        <v>0</v>
      </c>
      <c r="AB63" s="11">
        <v>0</v>
      </c>
      <c r="AC63" s="13">
        <f t="shared" si="20"/>
        <v>18</v>
      </c>
      <c r="AD63" s="7">
        <v>10</v>
      </c>
      <c r="AE63" s="7">
        <v>3</v>
      </c>
      <c r="AF63" s="7">
        <v>3</v>
      </c>
      <c r="AG63" s="7">
        <v>0</v>
      </c>
      <c r="AH63" s="11">
        <v>0</v>
      </c>
      <c r="AI63" s="13">
        <f t="shared" si="21"/>
        <v>16</v>
      </c>
      <c r="AJ63" s="12">
        <f t="shared" si="22"/>
        <v>91.0002172</v>
      </c>
      <c r="AK63" s="37">
        <f t="shared" si="23"/>
        <v>60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71"/>
      <c r="BL63" s="40">
        <v>22</v>
      </c>
      <c r="BM63" s="16"/>
      <c r="BN63" s="51"/>
      <c r="BO63" s="40">
        <v>18</v>
      </c>
      <c r="BP63" s="5"/>
      <c r="BQ63" s="9">
        <f aca="true" t="shared" si="27" ref="BQ63:BQ76">+BO63+BL63</f>
        <v>40</v>
      </c>
      <c r="BR63" s="5">
        <f t="shared" si="24"/>
        <v>11</v>
      </c>
      <c r="BS63" s="66"/>
      <c r="BT63" s="40">
        <f aca="true" t="shared" si="28" ref="BT63:BT78">+BQ63*4</f>
        <v>160</v>
      </c>
      <c r="BU63" s="40">
        <f t="shared" si="25"/>
        <v>91.0002172</v>
      </c>
      <c r="BV63" s="40">
        <f aca="true" t="shared" si="29" ref="BV63:BV78">+BT63+AJ63</f>
        <v>251.0002172</v>
      </c>
      <c r="BW63" s="20">
        <f t="shared" si="26"/>
        <v>26</v>
      </c>
      <c r="BX63" s="66"/>
    </row>
    <row r="64" spans="1:76" ht="15.75">
      <c r="A64" s="73"/>
      <c r="B64" s="30"/>
      <c r="C64" s="14">
        <v>64</v>
      </c>
      <c r="D64" s="2" t="s">
        <v>101</v>
      </c>
      <c r="E64" s="55" t="s">
        <v>79</v>
      </c>
      <c r="F64" s="58" t="s">
        <v>99</v>
      </c>
      <c r="G64" s="15">
        <v>1988</v>
      </c>
      <c r="H64" s="34"/>
      <c r="I64" s="2"/>
      <c r="J64" s="2"/>
      <c r="K64" s="35"/>
      <c r="L64" s="6">
        <v>9</v>
      </c>
      <c r="M64" s="7">
        <v>9</v>
      </c>
      <c r="N64" s="7">
        <v>9</v>
      </c>
      <c r="O64" s="7">
        <v>9</v>
      </c>
      <c r="P64" s="11">
        <v>3</v>
      </c>
      <c r="Q64" s="13">
        <f t="shared" si="18"/>
        <v>39</v>
      </c>
      <c r="R64" s="7">
        <v>9</v>
      </c>
      <c r="S64" s="7">
        <v>9</v>
      </c>
      <c r="T64" s="7">
        <v>0</v>
      </c>
      <c r="U64" s="7">
        <v>8</v>
      </c>
      <c r="V64" s="11">
        <v>3</v>
      </c>
      <c r="W64" s="13">
        <f t="shared" si="19"/>
        <v>29</v>
      </c>
      <c r="X64" s="7">
        <v>3</v>
      </c>
      <c r="Y64" s="7">
        <v>0</v>
      </c>
      <c r="Z64" s="7">
        <v>0</v>
      </c>
      <c r="AA64" s="7">
        <v>0</v>
      </c>
      <c r="AB64" s="11">
        <v>0</v>
      </c>
      <c r="AC64" s="13">
        <f t="shared" si="20"/>
        <v>3</v>
      </c>
      <c r="AD64" s="7">
        <v>8</v>
      </c>
      <c r="AE64" s="7">
        <v>3</v>
      </c>
      <c r="AF64" s="7">
        <v>1</v>
      </c>
      <c r="AG64" s="7">
        <v>0</v>
      </c>
      <c r="AH64" s="11">
        <v>0</v>
      </c>
      <c r="AI64" s="13">
        <f t="shared" si="21"/>
        <v>12</v>
      </c>
      <c r="AJ64" s="12">
        <f t="shared" si="22"/>
        <v>83.0000629</v>
      </c>
      <c r="AK64" s="37">
        <f t="shared" si="23"/>
        <v>61</v>
      </c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71"/>
      <c r="BL64" s="40">
        <v>17</v>
      </c>
      <c r="BM64" s="16"/>
      <c r="BN64" s="51"/>
      <c r="BO64" s="40">
        <v>7</v>
      </c>
      <c r="BP64" s="5"/>
      <c r="BQ64" s="9">
        <f t="shared" si="27"/>
        <v>24</v>
      </c>
      <c r="BR64" s="5">
        <f t="shared" si="24"/>
        <v>33</v>
      </c>
      <c r="BS64" s="66"/>
      <c r="BT64" s="40">
        <f t="shared" si="28"/>
        <v>96</v>
      </c>
      <c r="BU64" s="40">
        <f t="shared" si="25"/>
        <v>83.0000629</v>
      </c>
      <c r="BV64" s="40">
        <f t="shared" si="29"/>
        <v>179.0000629</v>
      </c>
      <c r="BW64" s="20">
        <f t="shared" si="26"/>
        <v>45</v>
      </c>
      <c r="BX64" s="66"/>
    </row>
    <row r="65" spans="1:76" ht="15.75">
      <c r="A65" s="73"/>
      <c r="B65" s="29">
        <v>9</v>
      </c>
      <c r="C65" s="2">
        <v>65</v>
      </c>
      <c r="D65" s="2" t="s">
        <v>114</v>
      </c>
      <c r="E65" s="55"/>
      <c r="F65" s="58"/>
      <c r="G65" s="15"/>
      <c r="H65" s="34"/>
      <c r="I65" s="2"/>
      <c r="J65" s="2"/>
      <c r="K65" s="35"/>
      <c r="L65" s="6"/>
      <c r="M65" s="7"/>
      <c r="N65" s="7"/>
      <c r="O65" s="7"/>
      <c r="P65" s="11"/>
      <c r="Q65" s="13">
        <f t="shared" si="18"/>
        <v>0</v>
      </c>
      <c r="R65" s="7"/>
      <c r="S65" s="7"/>
      <c r="T65" s="7"/>
      <c r="U65" s="7"/>
      <c r="V65" s="11"/>
      <c r="W65" s="13">
        <f t="shared" si="19"/>
        <v>0</v>
      </c>
      <c r="X65" s="7"/>
      <c r="Y65" s="7"/>
      <c r="Z65" s="7"/>
      <c r="AA65" s="7"/>
      <c r="AB65" s="11"/>
      <c r="AC65" s="13">
        <f t="shared" si="20"/>
        <v>0</v>
      </c>
      <c r="AD65" s="7"/>
      <c r="AE65" s="7"/>
      <c r="AF65" s="7"/>
      <c r="AG65" s="7"/>
      <c r="AH65" s="11"/>
      <c r="AI65" s="13">
        <f t="shared" si="21"/>
        <v>0</v>
      </c>
      <c r="AJ65" s="12">
        <f t="shared" si="22"/>
        <v>0</v>
      </c>
      <c r="AK65" s="37">
        <f t="shared" si="23"/>
        <v>62</v>
      </c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71"/>
      <c r="BL65" s="40">
        <v>23</v>
      </c>
      <c r="BM65" s="16"/>
      <c r="BN65" s="51"/>
      <c r="BO65" s="40">
        <v>19</v>
      </c>
      <c r="BP65" s="5"/>
      <c r="BQ65" s="9">
        <f t="shared" si="27"/>
        <v>42</v>
      </c>
      <c r="BR65" s="5">
        <f t="shared" si="24"/>
        <v>6</v>
      </c>
      <c r="BS65" s="66"/>
      <c r="BT65" s="3">
        <f t="shared" si="28"/>
        <v>168</v>
      </c>
      <c r="BU65" s="40">
        <f t="shared" si="25"/>
        <v>0</v>
      </c>
      <c r="BV65" s="40">
        <f t="shared" si="29"/>
        <v>168</v>
      </c>
      <c r="BW65" s="20">
        <f t="shared" si="26"/>
        <v>49</v>
      </c>
      <c r="BX65" s="66"/>
    </row>
    <row r="66" spans="1:76" ht="15.75">
      <c r="A66" s="73"/>
      <c r="B66" s="28">
        <v>10</v>
      </c>
      <c r="C66" s="14">
        <v>66</v>
      </c>
      <c r="D66" s="3" t="s">
        <v>60</v>
      </c>
      <c r="E66" s="3" t="s">
        <v>61</v>
      </c>
      <c r="F66" s="58"/>
      <c r="G66" s="2"/>
      <c r="H66" s="2"/>
      <c r="I66" s="2"/>
      <c r="J66" s="2"/>
      <c r="K66" s="2"/>
      <c r="L66" s="7"/>
      <c r="M66" s="7"/>
      <c r="N66" s="7"/>
      <c r="O66" s="7"/>
      <c r="P66" s="11"/>
      <c r="Q66" s="13">
        <f t="shared" si="18"/>
        <v>0</v>
      </c>
      <c r="R66" s="7"/>
      <c r="S66" s="7"/>
      <c r="T66" s="7"/>
      <c r="U66" s="7"/>
      <c r="V66" s="11"/>
      <c r="W66" s="13">
        <f t="shared" si="19"/>
        <v>0</v>
      </c>
      <c r="X66" s="7"/>
      <c r="Y66" s="7"/>
      <c r="Z66" s="7"/>
      <c r="AA66" s="7"/>
      <c r="AB66" s="11"/>
      <c r="AC66" s="13">
        <f t="shared" si="20"/>
        <v>0</v>
      </c>
      <c r="AD66" s="7"/>
      <c r="AE66" s="7"/>
      <c r="AF66" s="7"/>
      <c r="AG66" s="7"/>
      <c r="AH66" s="11"/>
      <c r="AI66" s="13">
        <f t="shared" si="21"/>
        <v>0</v>
      </c>
      <c r="AJ66" s="12">
        <f t="shared" si="22"/>
        <v>0</v>
      </c>
      <c r="AK66" s="37">
        <f t="shared" si="23"/>
        <v>62</v>
      </c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71"/>
      <c r="BL66" s="40">
        <v>22</v>
      </c>
      <c r="BM66" s="16"/>
      <c r="BN66" s="51"/>
      <c r="BO66" s="40">
        <v>20</v>
      </c>
      <c r="BP66" s="5"/>
      <c r="BQ66" s="9">
        <f t="shared" si="27"/>
        <v>42</v>
      </c>
      <c r="BR66" s="5">
        <f t="shared" si="24"/>
        <v>6</v>
      </c>
      <c r="BS66" s="66"/>
      <c r="BT66" s="3">
        <f t="shared" si="28"/>
        <v>168</v>
      </c>
      <c r="BU66" s="40">
        <f t="shared" si="25"/>
        <v>0</v>
      </c>
      <c r="BV66" s="40">
        <f t="shared" si="29"/>
        <v>168</v>
      </c>
      <c r="BW66" s="20">
        <f t="shared" si="26"/>
        <v>49</v>
      </c>
      <c r="BX66" s="66"/>
    </row>
    <row r="67" spans="1:76" ht="15.75">
      <c r="A67" s="74"/>
      <c r="B67" s="28">
        <v>11</v>
      </c>
      <c r="C67" s="2">
        <v>67</v>
      </c>
      <c r="D67" s="2" t="s">
        <v>16</v>
      </c>
      <c r="E67" s="55" t="s">
        <v>42</v>
      </c>
      <c r="F67" s="58"/>
      <c r="G67" s="15"/>
      <c r="H67" s="34"/>
      <c r="I67" s="2"/>
      <c r="J67" s="2"/>
      <c r="K67" s="35"/>
      <c r="L67" s="6"/>
      <c r="M67" s="7"/>
      <c r="N67" s="7"/>
      <c r="O67" s="7"/>
      <c r="P67" s="11"/>
      <c r="Q67" s="13">
        <f t="shared" si="18"/>
        <v>0</v>
      </c>
      <c r="R67" s="7"/>
      <c r="S67" s="7"/>
      <c r="T67" s="7"/>
      <c r="U67" s="7"/>
      <c r="V67" s="11"/>
      <c r="W67" s="13">
        <f t="shared" si="19"/>
        <v>0</v>
      </c>
      <c r="X67" s="7"/>
      <c r="Y67" s="7"/>
      <c r="Z67" s="7"/>
      <c r="AA67" s="7"/>
      <c r="AB67" s="11"/>
      <c r="AC67" s="13">
        <f t="shared" si="20"/>
        <v>0</v>
      </c>
      <c r="AD67" s="7"/>
      <c r="AE67" s="7"/>
      <c r="AF67" s="7"/>
      <c r="AG67" s="7"/>
      <c r="AH67" s="11"/>
      <c r="AI67" s="13">
        <f t="shared" si="21"/>
        <v>0</v>
      </c>
      <c r="AJ67" s="12">
        <f t="shared" si="22"/>
        <v>0</v>
      </c>
      <c r="AK67" s="37">
        <f t="shared" si="23"/>
        <v>62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71"/>
      <c r="BL67" s="40">
        <v>22</v>
      </c>
      <c r="BM67" s="16"/>
      <c r="BN67" s="51"/>
      <c r="BO67" s="40">
        <v>19</v>
      </c>
      <c r="BP67" s="5"/>
      <c r="BQ67" s="9">
        <f t="shared" si="27"/>
        <v>41</v>
      </c>
      <c r="BR67" s="5">
        <f t="shared" si="24"/>
        <v>10</v>
      </c>
      <c r="BS67" s="66"/>
      <c r="BT67" s="3">
        <f t="shared" si="28"/>
        <v>164</v>
      </c>
      <c r="BU67" s="40">
        <f t="shared" si="25"/>
        <v>0</v>
      </c>
      <c r="BV67" s="40">
        <f t="shared" si="29"/>
        <v>164</v>
      </c>
      <c r="BW67" s="20">
        <f t="shared" si="26"/>
        <v>54</v>
      </c>
      <c r="BX67" s="66"/>
    </row>
    <row r="68" spans="3:76" ht="15.75">
      <c r="C68" s="14">
        <v>68</v>
      </c>
      <c r="D68" s="2" t="s">
        <v>65</v>
      </c>
      <c r="E68" s="55" t="s">
        <v>71</v>
      </c>
      <c r="F68" s="58" t="s">
        <v>99</v>
      </c>
      <c r="G68" s="15">
        <v>1986</v>
      </c>
      <c r="H68" s="34"/>
      <c r="I68" s="2"/>
      <c r="J68" s="2"/>
      <c r="K68" s="35"/>
      <c r="L68" s="6"/>
      <c r="M68" s="7"/>
      <c r="N68" s="7"/>
      <c r="O68" s="7"/>
      <c r="P68" s="11"/>
      <c r="Q68" s="13">
        <f aca="true" t="shared" si="30" ref="Q68:Q77">+SUM(L68:P68)</f>
        <v>0</v>
      </c>
      <c r="R68" s="7"/>
      <c r="S68" s="7"/>
      <c r="T68" s="7"/>
      <c r="U68" s="7"/>
      <c r="V68" s="11"/>
      <c r="W68" s="13">
        <f aca="true" t="shared" si="31" ref="W68:W77">+SUM(R68:V68)</f>
        <v>0</v>
      </c>
      <c r="X68" s="7"/>
      <c r="Y68" s="7"/>
      <c r="Z68" s="7"/>
      <c r="AA68" s="7"/>
      <c r="AB68" s="11"/>
      <c r="AC68" s="13">
        <f aca="true" t="shared" si="32" ref="AC68:AC77">+SUM(X68:AB68)</f>
        <v>0</v>
      </c>
      <c r="AD68" s="7"/>
      <c r="AE68" s="7"/>
      <c r="AF68" s="7"/>
      <c r="AG68" s="7"/>
      <c r="AH68" s="11"/>
      <c r="AI68" s="13">
        <f aca="true" t="shared" si="33" ref="AI68:AI77">+SUM(AD68:AH68)</f>
        <v>0</v>
      </c>
      <c r="AJ68" s="12">
        <f aca="true" t="shared" si="34" ref="AJ68:AJ77">+Q68*1.0000001+W68*1.000001+AC68*1.00001+AI68</f>
        <v>0</v>
      </c>
      <c r="AK68" s="37">
        <f aca="true" t="shared" si="35" ref="AK68:AK77">RANK(AJ68,AJ$4:AJ$144)</f>
        <v>62</v>
      </c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71"/>
      <c r="BL68" s="40">
        <v>20</v>
      </c>
      <c r="BM68" s="16"/>
      <c r="BN68" s="51"/>
      <c r="BO68" s="40">
        <v>20</v>
      </c>
      <c r="BP68" s="5"/>
      <c r="BQ68" s="9">
        <f t="shared" si="27"/>
        <v>40</v>
      </c>
      <c r="BR68" s="5">
        <f aca="true" t="shared" si="36" ref="BR68:BR78">RANK(BQ68,BQ$4:BQ$145)</f>
        <v>11</v>
      </c>
      <c r="BS68" s="66" t="s">
        <v>123</v>
      </c>
      <c r="BT68" s="3">
        <f t="shared" si="28"/>
        <v>160</v>
      </c>
      <c r="BU68" s="40">
        <f aca="true" t="shared" si="37" ref="BU68:BU78">+AJ68</f>
        <v>0</v>
      </c>
      <c r="BV68" s="40">
        <f t="shared" si="29"/>
        <v>160</v>
      </c>
      <c r="BW68" s="20">
        <f aca="true" t="shared" si="38" ref="BW68:BW78">RANK(BV68,BV$4:BV$145)</f>
        <v>56</v>
      </c>
      <c r="BX68" s="66"/>
    </row>
    <row r="69" spans="3:76" ht="15.75">
      <c r="C69" s="2">
        <v>69</v>
      </c>
      <c r="D69" s="2" t="s">
        <v>115</v>
      </c>
      <c r="E69" s="55"/>
      <c r="F69" s="58"/>
      <c r="G69" s="15"/>
      <c r="H69" s="34"/>
      <c r="I69" s="2"/>
      <c r="J69" s="2"/>
      <c r="K69" s="35"/>
      <c r="L69" s="6"/>
      <c r="M69" s="7"/>
      <c r="N69" s="7"/>
      <c r="O69" s="7"/>
      <c r="P69" s="11"/>
      <c r="Q69" s="13">
        <f t="shared" si="30"/>
        <v>0</v>
      </c>
      <c r="R69" s="7"/>
      <c r="S69" s="7"/>
      <c r="T69" s="7"/>
      <c r="U69" s="7"/>
      <c r="V69" s="11"/>
      <c r="W69" s="13">
        <f t="shared" si="31"/>
        <v>0</v>
      </c>
      <c r="X69" s="7"/>
      <c r="Y69" s="7"/>
      <c r="Z69" s="7"/>
      <c r="AA69" s="7"/>
      <c r="AB69" s="11"/>
      <c r="AC69" s="13">
        <f t="shared" si="32"/>
        <v>0</v>
      </c>
      <c r="AD69" s="7"/>
      <c r="AE69" s="7"/>
      <c r="AF69" s="7"/>
      <c r="AG69" s="7"/>
      <c r="AH69" s="11"/>
      <c r="AI69" s="13">
        <f t="shared" si="33"/>
        <v>0</v>
      </c>
      <c r="AJ69" s="12">
        <f t="shared" si="34"/>
        <v>0</v>
      </c>
      <c r="AK69" s="37">
        <f t="shared" si="35"/>
        <v>62</v>
      </c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71"/>
      <c r="BL69" s="40">
        <v>16</v>
      </c>
      <c r="BM69" s="16"/>
      <c r="BN69" s="51"/>
      <c r="BO69" s="40">
        <v>21</v>
      </c>
      <c r="BP69" s="5"/>
      <c r="BQ69" s="9">
        <f t="shared" si="27"/>
        <v>37</v>
      </c>
      <c r="BR69" s="5">
        <f t="shared" si="36"/>
        <v>17</v>
      </c>
      <c r="BS69" s="66"/>
      <c r="BT69" s="3">
        <f t="shared" si="28"/>
        <v>148</v>
      </c>
      <c r="BU69" s="40">
        <f t="shared" si="37"/>
        <v>0</v>
      </c>
      <c r="BV69" s="40">
        <f t="shared" si="29"/>
        <v>148</v>
      </c>
      <c r="BW69" s="20">
        <f t="shared" si="38"/>
        <v>60</v>
      </c>
      <c r="BX69" s="66"/>
    </row>
    <row r="70" spans="3:76" ht="15.75">
      <c r="C70" s="14">
        <v>70</v>
      </c>
      <c r="D70" s="2" t="s">
        <v>64</v>
      </c>
      <c r="E70" s="55"/>
      <c r="F70" s="58"/>
      <c r="G70" s="15"/>
      <c r="H70" s="34"/>
      <c r="I70" s="2"/>
      <c r="J70" s="2"/>
      <c r="K70" s="35"/>
      <c r="L70" s="6"/>
      <c r="M70" s="7"/>
      <c r="N70" s="7"/>
      <c r="O70" s="7"/>
      <c r="P70" s="11"/>
      <c r="Q70" s="13">
        <f t="shared" si="30"/>
        <v>0</v>
      </c>
      <c r="R70" s="7"/>
      <c r="S70" s="7"/>
      <c r="T70" s="7"/>
      <c r="U70" s="7"/>
      <c r="V70" s="11"/>
      <c r="W70" s="13">
        <f t="shared" si="31"/>
        <v>0</v>
      </c>
      <c r="X70" s="7"/>
      <c r="Y70" s="7"/>
      <c r="Z70" s="7"/>
      <c r="AA70" s="7"/>
      <c r="AB70" s="11"/>
      <c r="AC70" s="13">
        <f t="shared" si="32"/>
        <v>0</v>
      </c>
      <c r="AD70" s="7"/>
      <c r="AE70" s="7"/>
      <c r="AF70" s="7"/>
      <c r="AG70" s="7"/>
      <c r="AH70" s="11"/>
      <c r="AI70" s="13">
        <f t="shared" si="33"/>
        <v>0</v>
      </c>
      <c r="AJ70" s="12">
        <f t="shared" si="34"/>
        <v>0</v>
      </c>
      <c r="AK70" s="37">
        <f t="shared" si="35"/>
        <v>62</v>
      </c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71"/>
      <c r="BL70" s="40">
        <v>20</v>
      </c>
      <c r="BM70" s="16"/>
      <c r="BN70" s="51"/>
      <c r="BO70" s="40">
        <v>13</v>
      </c>
      <c r="BP70" s="5"/>
      <c r="BQ70" s="9">
        <f t="shared" si="27"/>
        <v>33</v>
      </c>
      <c r="BR70" s="5">
        <f t="shared" si="36"/>
        <v>25</v>
      </c>
      <c r="BS70" s="66"/>
      <c r="BT70" s="3">
        <f t="shared" si="28"/>
        <v>132</v>
      </c>
      <c r="BU70" s="40">
        <f t="shared" si="37"/>
        <v>0</v>
      </c>
      <c r="BV70" s="40">
        <f t="shared" si="29"/>
        <v>132</v>
      </c>
      <c r="BW70" s="20">
        <f t="shared" si="38"/>
        <v>63</v>
      </c>
      <c r="BX70" s="66"/>
    </row>
    <row r="71" spans="3:76" ht="15.75">
      <c r="C71" s="2">
        <v>71</v>
      </c>
      <c r="D71" s="2" t="s">
        <v>116</v>
      </c>
      <c r="E71" s="55"/>
      <c r="F71" s="58"/>
      <c r="G71" s="15"/>
      <c r="H71" s="34"/>
      <c r="I71" s="2"/>
      <c r="J71" s="2"/>
      <c r="K71" s="35"/>
      <c r="L71" s="6"/>
      <c r="M71" s="7"/>
      <c r="N71" s="7"/>
      <c r="O71" s="7"/>
      <c r="P71" s="11"/>
      <c r="Q71" s="13">
        <f t="shared" si="30"/>
        <v>0</v>
      </c>
      <c r="R71" s="7"/>
      <c r="S71" s="7"/>
      <c r="T71" s="7"/>
      <c r="U71" s="7"/>
      <c r="V71" s="11"/>
      <c r="W71" s="13">
        <f t="shared" si="31"/>
        <v>0</v>
      </c>
      <c r="X71" s="7"/>
      <c r="Y71" s="7"/>
      <c r="Z71" s="7"/>
      <c r="AA71" s="7"/>
      <c r="AB71" s="11"/>
      <c r="AC71" s="13">
        <f t="shared" si="32"/>
        <v>0</v>
      </c>
      <c r="AD71" s="7"/>
      <c r="AE71" s="7"/>
      <c r="AF71" s="7"/>
      <c r="AG71" s="7"/>
      <c r="AH71" s="11"/>
      <c r="AI71" s="13">
        <f t="shared" si="33"/>
        <v>0</v>
      </c>
      <c r="AJ71" s="12">
        <f t="shared" si="34"/>
        <v>0</v>
      </c>
      <c r="AK71" s="37">
        <f t="shared" si="35"/>
        <v>62</v>
      </c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71"/>
      <c r="BL71" s="40">
        <v>7</v>
      </c>
      <c r="BM71" s="16"/>
      <c r="BN71" s="51">
        <f aca="true" t="shared" si="39" ref="BN71:BN78">RANK(BL71,BL$4:BL$145)</f>
        <v>40</v>
      </c>
      <c r="BO71" s="40">
        <v>16</v>
      </c>
      <c r="BP71" s="5">
        <f aca="true" t="shared" si="40" ref="BP71:BP78">RANK(BO71,BO$4:BO$145)</f>
        <v>24</v>
      </c>
      <c r="BQ71" s="9">
        <f t="shared" si="27"/>
        <v>23</v>
      </c>
      <c r="BR71" s="5">
        <f t="shared" si="36"/>
        <v>35</v>
      </c>
      <c r="BS71" s="66"/>
      <c r="BT71" s="3">
        <f t="shared" si="28"/>
        <v>92</v>
      </c>
      <c r="BU71" s="40">
        <f t="shared" si="37"/>
        <v>0</v>
      </c>
      <c r="BV71" s="40">
        <f t="shared" si="29"/>
        <v>92</v>
      </c>
      <c r="BW71" s="20">
        <f t="shared" si="38"/>
        <v>65</v>
      </c>
      <c r="BX71" s="66"/>
    </row>
    <row r="72" spans="3:76" ht="15.75">
      <c r="C72" s="14">
        <v>72</v>
      </c>
      <c r="D72" s="2" t="s">
        <v>58</v>
      </c>
      <c r="E72" s="55" t="s">
        <v>79</v>
      </c>
      <c r="F72" s="58" t="s">
        <v>98</v>
      </c>
      <c r="G72" s="15">
        <v>1950</v>
      </c>
      <c r="H72" s="34"/>
      <c r="I72" s="2"/>
      <c r="J72" s="2"/>
      <c r="K72" s="35"/>
      <c r="L72" s="6"/>
      <c r="M72" s="7"/>
      <c r="N72" s="7"/>
      <c r="O72" s="7"/>
      <c r="P72" s="11"/>
      <c r="Q72" s="13">
        <f t="shared" si="30"/>
        <v>0</v>
      </c>
      <c r="R72" s="7"/>
      <c r="S72" s="7"/>
      <c r="T72" s="7"/>
      <c r="U72" s="7"/>
      <c r="V72" s="11"/>
      <c r="W72" s="13">
        <f t="shared" si="31"/>
        <v>0</v>
      </c>
      <c r="X72" s="7"/>
      <c r="Y72" s="7"/>
      <c r="Z72" s="7"/>
      <c r="AA72" s="7"/>
      <c r="AB72" s="11"/>
      <c r="AC72" s="13">
        <f t="shared" si="32"/>
        <v>0</v>
      </c>
      <c r="AD72" s="7"/>
      <c r="AE72" s="7"/>
      <c r="AF72" s="7"/>
      <c r="AG72" s="7"/>
      <c r="AH72" s="11"/>
      <c r="AI72" s="13">
        <f t="shared" si="33"/>
        <v>0</v>
      </c>
      <c r="AJ72" s="12">
        <f t="shared" si="34"/>
        <v>0</v>
      </c>
      <c r="AK72" s="37">
        <f t="shared" si="35"/>
        <v>62</v>
      </c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71"/>
      <c r="BL72" s="40">
        <v>10</v>
      </c>
      <c r="BM72" s="16"/>
      <c r="BN72" s="51">
        <f t="shared" si="39"/>
        <v>36</v>
      </c>
      <c r="BO72" s="40">
        <v>11</v>
      </c>
      <c r="BP72" s="5">
        <f t="shared" si="40"/>
        <v>34</v>
      </c>
      <c r="BQ72" s="9">
        <f t="shared" si="27"/>
        <v>21</v>
      </c>
      <c r="BR72" s="5">
        <f t="shared" si="36"/>
        <v>38</v>
      </c>
      <c r="BS72" s="66" t="s">
        <v>124</v>
      </c>
      <c r="BT72" s="3">
        <f t="shared" si="28"/>
        <v>84</v>
      </c>
      <c r="BU72" s="40">
        <f t="shared" si="37"/>
        <v>0</v>
      </c>
      <c r="BV72" s="40">
        <f t="shared" si="29"/>
        <v>84</v>
      </c>
      <c r="BW72" s="20">
        <f t="shared" si="38"/>
        <v>66</v>
      </c>
      <c r="BX72" s="66"/>
    </row>
    <row r="73" spans="3:76" ht="15.75">
      <c r="C73" s="2">
        <v>73</v>
      </c>
      <c r="D73" s="2"/>
      <c r="E73" s="55"/>
      <c r="F73" s="58"/>
      <c r="G73" s="15"/>
      <c r="H73" s="34"/>
      <c r="I73" s="2"/>
      <c r="J73" s="2"/>
      <c r="K73" s="35"/>
      <c r="L73" s="6"/>
      <c r="M73" s="7"/>
      <c r="N73" s="7"/>
      <c r="O73" s="7"/>
      <c r="P73" s="11"/>
      <c r="Q73" s="13">
        <f t="shared" si="30"/>
        <v>0</v>
      </c>
      <c r="R73" s="7"/>
      <c r="S73" s="7"/>
      <c r="T73" s="7"/>
      <c r="U73" s="7"/>
      <c r="V73" s="11"/>
      <c r="W73" s="13">
        <f t="shared" si="31"/>
        <v>0</v>
      </c>
      <c r="X73" s="7"/>
      <c r="Y73" s="7"/>
      <c r="Z73" s="7"/>
      <c r="AA73" s="7"/>
      <c r="AB73" s="11"/>
      <c r="AC73" s="13">
        <f t="shared" si="32"/>
        <v>0</v>
      </c>
      <c r="AD73" s="7"/>
      <c r="AE73" s="7"/>
      <c r="AF73" s="7"/>
      <c r="AG73" s="7"/>
      <c r="AH73" s="11"/>
      <c r="AI73" s="13">
        <f t="shared" si="33"/>
        <v>0</v>
      </c>
      <c r="AJ73" s="12">
        <f t="shared" si="34"/>
        <v>0</v>
      </c>
      <c r="AK73" s="37">
        <f t="shared" si="35"/>
        <v>62</v>
      </c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71"/>
      <c r="BL73" s="40"/>
      <c r="BM73" s="16"/>
      <c r="BN73" s="51">
        <f t="shared" si="39"/>
        <v>41</v>
      </c>
      <c r="BO73" s="40"/>
      <c r="BP73" s="5" t="e">
        <f t="shared" si="40"/>
        <v>#N/A</v>
      </c>
      <c r="BQ73" s="9">
        <f t="shared" si="27"/>
        <v>0</v>
      </c>
      <c r="BR73" s="5">
        <f t="shared" si="36"/>
        <v>42</v>
      </c>
      <c r="BS73" s="65"/>
      <c r="BT73" s="3">
        <f t="shared" si="28"/>
        <v>0</v>
      </c>
      <c r="BU73" s="40">
        <f t="shared" si="37"/>
        <v>0</v>
      </c>
      <c r="BV73" s="40">
        <f t="shared" si="29"/>
        <v>0</v>
      </c>
      <c r="BW73" s="20">
        <f t="shared" si="38"/>
        <v>67</v>
      </c>
      <c r="BX73" s="65"/>
    </row>
    <row r="74" spans="3:76" ht="15.75">
      <c r="C74" s="14">
        <v>74</v>
      </c>
      <c r="D74" s="2"/>
      <c r="E74" s="55"/>
      <c r="F74" s="58"/>
      <c r="G74" s="15"/>
      <c r="H74" s="34"/>
      <c r="I74" s="2"/>
      <c r="J74" s="2"/>
      <c r="K74" s="35"/>
      <c r="L74" s="6"/>
      <c r="M74" s="7"/>
      <c r="N74" s="7"/>
      <c r="O74" s="7"/>
      <c r="P74" s="11"/>
      <c r="Q74" s="13">
        <f t="shared" si="30"/>
        <v>0</v>
      </c>
      <c r="R74" s="7"/>
      <c r="S74" s="7"/>
      <c r="T74" s="7"/>
      <c r="U74" s="7"/>
      <c r="V74" s="11"/>
      <c r="W74" s="13">
        <f t="shared" si="31"/>
        <v>0</v>
      </c>
      <c r="X74" s="7"/>
      <c r="Y74" s="7"/>
      <c r="Z74" s="7"/>
      <c r="AA74" s="7"/>
      <c r="AB74" s="11"/>
      <c r="AC74" s="13">
        <f t="shared" si="32"/>
        <v>0</v>
      </c>
      <c r="AD74" s="7"/>
      <c r="AE74" s="7"/>
      <c r="AF74" s="7"/>
      <c r="AG74" s="7"/>
      <c r="AH74" s="11"/>
      <c r="AI74" s="13">
        <f t="shared" si="33"/>
        <v>0</v>
      </c>
      <c r="AJ74" s="12">
        <f t="shared" si="34"/>
        <v>0</v>
      </c>
      <c r="AK74" s="37">
        <f t="shared" si="35"/>
        <v>62</v>
      </c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71"/>
      <c r="BL74" s="40"/>
      <c r="BM74" s="16"/>
      <c r="BN74" s="51">
        <f t="shared" si="39"/>
        <v>41</v>
      </c>
      <c r="BO74" s="40"/>
      <c r="BP74" s="5" t="e">
        <f t="shared" si="40"/>
        <v>#N/A</v>
      </c>
      <c r="BQ74" s="9">
        <f t="shared" si="27"/>
        <v>0</v>
      </c>
      <c r="BR74" s="5">
        <f t="shared" si="36"/>
        <v>42</v>
      </c>
      <c r="BS74" s="65"/>
      <c r="BT74" s="3">
        <f t="shared" si="28"/>
        <v>0</v>
      </c>
      <c r="BU74" s="40">
        <f t="shared" si="37"/>
        <v>0</v>
      </c>
      <c r="BV74" s="40">
        <f t="shared" si="29"/>
        <v>0</v>
      </c>
      <c r="BW74" s="20">
        <f t="shared" si="38"/>
        <v>67</v>
      </c>
      <c r="BX74" s="65"/>
    </row>
    <row r="75" spans="3:76" ht="15.75">
      <c r="C75" s="2">
        <v>75</v>
      </c>
      <c r="D75" s="2"/>
      <c r="E75" s="55"/>
      <c r="F75" s="58"/>
      <c r="G75" s="15"/>
      <c r="H75" s="34"/>
      <c r="I75" s="2"/>
      <c r="J75" s="2"/>
      <c r="K75" s="35"/>
      <c r="L75" s="6"/>
      <c r="M75" s="7"/>
      <c r="N75" s="7"/>
      <c r="O75" s="7"/>
      <c r="P75" s="11"/>
      <c r="Q75" s="13">
        <f t="shared" si="30"/>
        <v>0</v>
      </c>
      <c r="R75" s="7"/>
      <c r="S75" s="7"/>
      <c r="T75" s="7"/>
      <c r="U75" s="7"/>
      <c r="V75" s="11"/>
      <c r="W75" s="13">
        <f t="shared" si="31"/>
        <v>0</v>
      </c>
      <c r="X75" s="7"/>
      <c r="Y75" s="7"/>
      <c r="Z75" s="7"/>
      <c r="AA75" s="7"/>
      <c r="AB75" s="11"/>
      <c r="AC75" s="13">
        <f t="shared" si="32"/>
        <v>0</v>
      </c>
      <c r="AD75" s="7"/>
      <c r="AE75" s="7"/>
      <c r="AF75" s="7"/>
      <c r="AG75" s="7"/>
      <c r="AH75" s="11"/>
      <c r="AI75" s="13">
        <f t="shared" si="33"/>
        <v>0</v>
      </c>
      <c r="AJ75" s="12">
        <f t="shared" si="34"/>
        <v>0</v>
      </c>
      <c r="AK75" s="37">
        <f t="shared" si="35"/>
        <v>62</v>
      </c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71"/>
      <c r="BL75" s="9"/>
      <c r="BM75" s="16"/>
      <c r="BN75" s="5">
        <f t="shared" si="39"/>
        <v>41</v>
      </c>
      <c r="BO75" s="9"/>
      <c r="BP75" s="5" t="e">
        <f t="shared" si="40"/>
        <v>#N/A</v>
      </c>
      <c r="BQ75" s="9">
        <f t="shared" si="27"/>
        <v>0</v>
      </c>
      <c r="BR75" s="5">
        <f t="shared" si="36"/>
        <v>42</v>
      </c>
      <c r="BS75" s="65"/>
      <c r="BT75" s="3">
        <f t="shared" si="28"/>
        <v>0</v>
      </c>
      <c r="BU75" s="40">
        <f t="shared" si="37"/>
        <v>0</v>
      </c>
      <c r="BV75" s="40">
        <f t="shared" si="29"/>
        <v>0</v>
      </c>
      <c r="BW75" s="20">
        <f t="shared" si="38"/>
        <v>67</v>
      </c>
      <c r="BX75" s="65"/>
    </row>
    <row r="76" spans="3:76" ht="15.75">
      <c r="C76" s="14">
        <v>76</v>
      </c>
      <c r="D76" s="2"/>
      <c r="E76" s="55"/>
      <c r="F76" s="58"/>
      <c r="G76" s="15"/>
      <c r="H76" s="34"/>
      <c r="I76" s="2"/>
      <c r="J76" s="2"/>
      <c r="K76" s="35"/>
      <c r="L76" s="6"/>
      <c r="M76" s="7"/>
      <c r="N76" s="7"/>
      <c r="O76" s="7"/>
      <c r="P76" s="11"/>
      <c r="Q76" s="13">
        <f t="shared" si="30"/>
        <v>0</v>
      </c>
      <c r="R76" s="7"/>
      <c r="S76" s="7"/>
      <c r="T76" s="7"/>
      <c r="U76" s="7"/>
      <c r="V76" s="11"/>
      <c r="W76" s="13">
        <f t="shared" si="31"/>
        <v>0</v>
      </c>
      <c r="X76" s="7"/>
      <c r="Y76" s="7"/>
      <c r="Z76" s="7"/>
      <c r="AA76" s="7"/>
      <c r="AB76" s="11"/>
      <c r="AC76" s="13">
        <f t="shared" si="32"/>
        <v>0</v>
      </c>
      <c r="AD76" s="7"/>
      <c r="AE76" s="7"/>
      <c r="AF76" s="7"/>
      <c r="AG76" s="7"/>
      <c r="AH76" s="11"/>
      <c r="AI76" s="13">
        <f t="shared" si="33"/>
        <v>0</v>
      </c>
      <c r="AJ76" s="12">
        <f t="shared" si="34"/>
        <v>0</v>
      </c>
      <c r="AK76" s="37">
        <f t="shared" si="35"/>
        <v>62</v>
      </c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71"/>
      <c r="BL76" s="9"/>
      <c r="BM76" s="16"/>
      <c r="BN76" s="5">
        <f t="shared" si="39"/>
        <v>41</v>
      </c>
      <c r="BO76" s="9"/>
      <c r="BP76" s="5" t="e">
        <f t="shared" si="40"/>
        <v>#N/A</v>
      </c>
      <c r="BQ76" s="9">
        <f t="shared" si="27"/>
        <v>0</v>
      </c>
      <c r="BR76" s="5">
        <f t="shared" si="36"/>
        <v>42</v>
      </c>
      <c r="BS76" s="65"/>
      <c r="BT76" s="3">
        <f t="shared" si="28"/>
        <v>0</v>
      </c>
      <c r="BU76" s="40">
        <f t="shared" si="37"/>
        <v>0</v>
      </c>
      <c r="BV76" s="40">
        <f t="shared" si="29"/>
        <v>0</v>
      </c>
      <c r="BW76" s="20">
        <f t="shared" si="38"/>
        <v>67</v>
      </c>
      <c r="BX76" s="65"/>
    </row>
    <row r="77" spans="3:76" ht="15.75">
      <c r="C77" s="2"/>
      <c r="D77" s="2"/>
      <c r="E77" s="55"/>
      <c r="F77" s="58"/>
      <c r="G77" s="15"/>
      <c r="H77" s="34"/>
      <c r="I77" s="2"/>
      <c r="J77" s="2"/>
      <c r="K77" s="35"/>
      <c r="L77" s="6"/>
      <c r="M77" s="7"/>
      <c r="N77" s="7"/>
      <c r="O77" s="7"/>
      <c r="P77" s="11"/>
      <c r="Q77" s="13">
        <f t="shared" si="30"/>
        <v>0</v>
      </c>
      <c r="R77" s="7"/>
      <c r="S77" s="7"/>
      <c r="T77" s="7"/>
      <c r="U77" s="7"/>
      <c r="V77" s="11"/>
      <c r="W77" s="13">
        <f t="shared" si="31"/>
        <v>0</v>
      </c>
      <c r="X77" s="7"/>
      <c r="Y77" s="7"/>
      <c r="Z77" s="7"/>
      <c r="AA77" s="7"/>
      <c r="AB77" s="11"/>
      <c r="AC77" s="13">
        <f t="shared" si="32"/>
        <v>0</v>
      </c>
      <c r="AD77" s="7"/>
      <c r="AE77" s="7"/>
      <c r="AF77" s="7"/>
      <c r="AG77" s="7"/>
      <c r="AH77" s="11"/>
      <c r="AI77" s="13">
        <f t="shared" si="33"/>
        <v>0</v>
      </c>
      <c r="AJ77" s="12">
        <f t="shared" si="34"/>
        <v>0</v>
      </c>
      <c r="AK77" s="37">
        <f t="shared" si="35"/>
        <v>62</v>
      </c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71"/>
      <c r="BL77" s="9"/>
      <c r="BM77" s="16"/>
      <c r="BN77" s="5">
        <f t="shared" si="39"/>
        <v>41</v>
      </c>
      <c r="BO77" s="9"/>
      <c r="BP77" s="5" t="e">
        <f t="shared" si="40"/>
        <v>#N/A</v>
      </c>
      <c r="BQ77" s="9">
        <f>+BO77*1.001+BL77*1.0001</f>
        <v>0</v>
      </c>
      <c r="BR77" s="5">
        <f t="shared" si="36"/>
        <v>42</v>
      </c>
      <c r="BS77" s="65"/>
      <c r="BT77" s="3">
        <f t="shared" si="28"/>
        <v>0</v>
      </c>
      <c r="BU77" s="40">
        <f t="shared" si="37"/>
        <v>0</v>
      </c>
      <c r="BV77" s="40">
        <f t="shared" si="29"/>
        <v>0</v>
      </c>
      <c r="BW77" s="20">
        <f t="shared" si="38"/>
        <v>67</v>
      </c>
      <c r="BX77" s="65"/>
    </row>
    <row r="78" spans="3:76" ht="15.75">
      <c r="C78" s="2"/>
      <c r="D78" s="2"/>
      <c r="E78" s="55"/>
      <c r="F78" s="58"/>
      <c r="G78" s="15"/>
      <c r="H78" s="34"/>
      <c r="I78" s="2"/>
      <c r="J78" s="2"/>
      <c r="K78" s="35"/>
      <c r="L78" s="6"/>
      <c r="M78" s="7"/>
      <c r="N78" s="7"/>
      <c r="O78" s="7"/>
      <c r="P78" s="11"/>
      <c r="Q78" s="13"/>
      <c r="R78" s="7"/>
      <c r="S78" s="7"/>
      <c r="T78" s="7"/>
      <c r="U78" s="7"/>
      <c r="V78" s="11"/>
      <c r="W78" s="13"/>
      <c r="X78" s="7"/>
      <c r="Y78" s="7"/>
      <c r="Z78" s="7"/>
      <c r="AA78" s="7"/>
      <c r="AB78" s="11"/>
      <c r="AC78" s="13"/>
      <c r="AD78" s="7"/>
      <c r="AE78" s="7"/>
      <c r="AF78" s="7"/>
      <c r="AG78" s="7"/>
      <c r="AH78" s="11"/>
      <c r="AI78" s="13"/>
      <c r="AJ78" s="12"/>
      <c r="AK78" s="37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71"/>
      <c r="BL78" s="40"/>
      <c r="BM78" s="16"/>
      <c r="BN78" s="51">
        <f t="shared" si="39"/>
        <v>41</v>
      </c>
      <c r="BO78" s="40"/>
      <c r="BP78" s="5" t="e">
        <f t="shared" si="40"/>
        <v>#N/A</v>
      </c>
      <c r="BQ78" s="9">
        <f>+BO78+BL78</f>
        <v>0</v>
      </c>
      <c r="BR78" s="5">
        <f t="shared" si="36"/>
        <v>42</v>
      </c>
      <c r="BS78" s="65"/>
      <c r="BT78" s="3">
        <f t="shared" si="28"/>
        <v>0</v>
      </c>
      <c r="BU78" s="40">
        <f t="shared" si="37"/>
        <v>0</v>
      </c>
      <c r="BV78" s="40">
        <f t="shared" si="29"/>
        <v>0</v>
      </c>
      <c r="BW78" s="20">
        <f t="shared" si="38"/>
        <v>67</v>
      </c>
      <c r="BX78" s="65"/>
    </row>
    <row r="79" ht="15.75">
      <c r="F79" s="24"/>
    </row>
    <row r="80" ht="15.75">
      <c r="F80" s="24"/>
    </row>
    <row r="81" ht="15.75">
      <c r="F81" s="24"/>
    </row>
    <row r="82" ht="15.75">
      <c r="F82" s="24"/>
    </row>
    <row r="83" ht="15.75">
      <c r="F83" s="24"/>
    </row>
    <row r="84" ht="15.75">
      <c r="F84" s="24"/>
    </row>
    <row r="85" ht="15.75">
      <c r="F85" s="24"/>
    </row>
    <row r="86" ht="15.75">
      <c r="F86" s="24"/>
    </row>
    <row r="87" ht="15.75">
      <c r="F87" s="24"/>
    </row>
    <row r="88" ht="15.75">
      <c r="F88" s="24"/>
    </row>
    <row r="89" ht="15.75">
      <c r="F89" s="24"/>
    </row>
    <row r="90" ht="15.75">
      <c r="F90" s="24"/>
    </row>
    <row r="91" ht="15.75">
      <c r="F91" s="24"/>
    </row>
    <row r="92" ht="15.75">
      <c r="F92" s="24"/>
    </row>
    <row r="93" ht="15.75">
      <c r="F93" s="24"/>
    </row>
    <row r="94" ht="15.75">
      <c r="F94" s="24"/>
    </row>
    <row r="95" ht="15.75">
      <c r="F95" s="24"/>
    </row>
    <row r="96" ht="15.75">
      <c r="F96" s="24"/>
    </row>
    <row r="97" ht="15.75">
      <c r="F97" s="24"/>
    </row>
    <row r="98" ht="15.75">
      <c r="F98" s="24"/>
    </row>
    <row r="99" ht="15.75">
      <c r="F99" s="24"/>
    </row>
    <row r="100" ht="15.75">
      <c r="F100" s="24"/>
    </row>
    <row r="101" ht="15.75">
      <c r="F101" s="24"/>
    </row>
    <row r="102" ht="15.75">
      <c r="F102" s="24"/>
    </row>
    <row r="103" ht="15.75">
      <c r="F103" s="24"/>
    </row>
    <row r="104" ht="15.75">
      <c r="F104" s="24"/>
    </row>
    <row r="105" ht="15.75">
      <c r="F105" s="24"/>
    </row>
    <row r="106" ht="15.75">
      <c r="F106" s="24"/>
    </row>
    <row r="107" ht="15.75">
      <c r="F107" s="24"/>
    </row>
    <row r="108" ht="15.75">
      <c r="F108" s="24"/>
    </row>
    <row r="109" ht="15.75">
      <c r="F109" s="24"/>
    </row>
    <row r="110" ht="15.75">
      <c r="F110" s="24"/>
    </row>
    <row r="111" ht="15.75">
      <c r="F111" s="24"/>
    </row>
    <row r="112" ht="15.75">
      <c r="F112" s="24"/>
    </row>
    <row r="113" ht="15.75">
      <c r="F113" s="24"/>
    </row>
    <row r="114" ht="15.75">
      <c r="F114" s="24"/>
    </row>
    <row r="115" ht="15.75">
      <c r="F115" s="24"/>
    </row>
    <row r="116" ht="15.75">
      <c r="F116" s="24"/>
    </row>
    <row r="117" ht="15.75">
      <c r="F117" s="24"/>
    </row>
    <row r="118" ht="15.75">
      <c r="F118" s="24"/>
    </row>
    <row r="119" ht="15.75">
      <c r="F119" s="24"/>
    </row>
    <row r="120" ht="15.75">
      <c r="F120" s="24"/>
    </row>
    <row r="121" ht="15.75">
      <c r="F121" s="24"/>
    </row>
    <row r="122" ht="15.75">
      <c r="F122" s="24"/>
    </row>
    <row r="123" ht="15.75">
      <c r="F123" s="24"/>
    </row>
    <row r="124" ht="15.75">
      <c r="F124" s="24"/>
    </row>
    <row r="125" ht="15.75">
      <c r="F125" s="24"/>
    </row>
    <row r="126" ht="15.75">
      <c r="F126" s="24"/>
    </row>
    <row r="127" ht="15.75">
      <c r="F127" s="24"/>
    </row>
    <row r="128" ht="15.75">
      <c r="F128" s="24"/>
    </row>
    <row r="129" ht="15.75">
      <c r="F129" s="24"/>
    </row>
    <row r="130" ht="15.75">
      <c r="F130" s="24"/>
    </row>
    <row r="131" ht="15.75">
      <c r="F131" s="24"/>
    </row>
    <row r="132" ht="15.75">
      <c r="F132" s="24"/>
    </row>
    <row r="133" ht="15.75">
      <c r="F133" s="24"/>
    </row>
    <row r="134" ht="15.75">
      <c r="F134" s="24"/>
    </row>
    <row r="135" ht="15.75">
      <c r="F135" s="24"/>
    </row>
    <row r="136" ht="15.75">
      <c r="F136" s="24"/>
    </row>
    <row r="137" ht="15.75">
      <c r="F137" s="24"/>
    </row>
    <row r="138" ht="15.75">
      <c r="F138" s="24"/>
    </row>
    <row r="139" ht="15.75">
      <c r="F139" s="24"/>
    </row>
    <row r="140" ht="15.75">
      <c r="F140" s="24"/>
    </row>
    <row r="141" ht="15.75">
      <c r="F141" s="24"/>
    </row>
    <row r="142" ht="15.75">
      <c r="F142" s="24"/>
    </row>
    <row r="143" ht="15.75">
      <c r="F143" s="24"/>
    </row>
    <row r="144" ht="15.75">
      <c r="F144" s="24"/>
    </row>
    <row r="145" ht="15.75">
      <c r="F145" s="24"/>
    </row>
    <row r="146" ht="15.75">
      <c r="F146" s="24"/>
    </row>
    <row r="147" ht="15.75">
      <c r="F147" s="24"/>
    </row>
    <row r="148" ht="15.75">
      <c r="F148" s="24"/>
    </row>
    <row r="149" ht="15.75">
      <c r="F149" s="24"/>
    </row>
    <row r="150" ht="15.75">
      <c r="F150" s="24"/>
    </row>
    <row r="151" ht="15.75">
      <c r="F151" s="24"/>
    </row>
    <row r="152" ht="15.75">
      <c r="F152" s="24"/>
    </row>
    <row r="153" ht="15.75">
      <c r="F153" s="24"/>
    </row>
    <row r="154" ht="15.75">
      <c r="F154" s="24"/>
    </row>
    <row r="155" ht="15.75">
      <c r="F155" s="24"/>
    </row>
    <row r="156" ht="15.75">
      <c r="F156" s="24"/>
    </row>
    <row r="157" ht="15.75">
      <c r="F157" s="24"/>
    </row>
    <row r="158" ht="15.75">
      <c r="F158" s="24"/>
    </row>
    <row r="159" spans="6:71" ht="15.75">
      <c r="F159" s="24"/>
      <c r="BN159" s="10">
        <f>+MAX(BN4:BN145)</f>
        <v>41</v>
      </c>
      <c r="BP159" s="10" t="e">
        <f>+MAX(BP4:BP145)</f>
        <v>#N/A</v>
      </c>
      <c r="BR159" s="10">
        <f>+MAX(BR4:BR145)</f>
        <v>42</v>
      </c>
      <c r="BS159" s="10"/>
    </row>
    <row r="160" ht="15.75">
      <c r="F160" s="24"/>
    </row>
    <row r="161" ht="15.75">
      <c r="F161" s="24"/>
    </row>
    <row r="162" ht="15.75">
      <c r="F162" s="24"/>
    </row>
    <row r="163" ht="15.75">
      <c r="F163" s="24"/>
    </row>
    <row r="164" ht="15.75">
      <c r="F164" s="24"/>
    </row>
    <row r="165" ht="15.75">
      <c r="F165" s="24"/>
    </row>
    <row r="166" ht="15.75">
      <c r="F166" s="24"/>
    </row>
    <row r="167" ht="15.75">
      <c r="F167" s="24"/>
    </row>
    <row r="168" ht="15.75">
      <c r="F168" s="24"/>
    </row>
    <row r="169" ht="15.75">
      <c r="F169" s="24"/>
    </row>
    <row r="170" ht="15.75">
      <c r="F170" s="24"/>
    </row>
    <row r="171" ht="15.75">
      <c r="F171" s="24"/>
    </row>
    <row r="172" ht="15.75">
      <c r="F172" s="24"/>
    </row>
    <row r="173" ht="15.75">
      <c r="F173" s="24"/>
    </row>
    <row r="174" ht="15.75">
      <c r="F174" s="24"/>
    </row>
    <row r="175" ht="15.75">
      <c r="F175" s="24"/>
    </row>
    <row r="176" ht="15.75">
      <c r="F176" s="24"/>
    </row>
    <row r="177" ht="15.75">
      <c r="F177" s="24"/>
    </row>
    <row r="178" ht="15.75">
      <c r="F178" s="24"/>
    </row>
    <row r="179" ht="15.75">
      <c r="F179" s="24"/>
    </row>
    <row r="180" ht="15.75">
      <c r="F180" s="24"/>
    </row>
    <row r="181" ht="15.75">
      <c r="F181" s="24"/>
    </row>
    <row r="182" ht="15.75">
      <c r="F182" s="24"/>
    </row>
    <row r="183" ht="15.75">
      <c r="F183" s="24"/>
    </row>
    <row r="184" ht="15.75">
      <c r="F184" s="24"/>
    </row>
    <row r="185" ht="15.75">
      <c r="F185" s="24"/>
    </row>
    <row r="186" ht="15.75">
      <c r="F186" s="24"/>
    </row>
    <row r="187" ht="15.75">
      <c r="F187" s="24"/>
    </row>
    <row r="188" ht="15.75">
      <c r="F188" s="24"/>
    </row>
    <row r="189" ht="15.75">
      <c r="F189" s="24"/>
    </row>
    <row r="190" ht="15.75">
      <c r="F190" s="24"/>
    </row>
    <row r="191" ht="15.75">
      <c r="F191" s="24"/>
    </row>
    <row r="192" ht="15.75">
      <c r="F192" s="24"/>
    </row>
    <row r="193" ht="15.75">
      <c r="F193" s="24"/>
    </row>
    <row r="194" ht="15.75">
      <c r="F194" s="24"/>
    </row>
    <row r="195" ht="15.75">
      <c r="F195" s="24"/>
    </row>
    <row r="196" ht="15.75">
      <c r="F196" s="24"/>
    </row>
    <row r="197" ht="15.75">
      <c r="F197" s="24"/>
    </row>
    <row r="198" ht="15.75">
      <c r="F198" s="24"/>
    </row>
    <row r="199" ht="15.75">
      <c r="F199" s="24"/>
    </row>
    <row r="200" ht="15.75">
      <c r="F200" s="24"/>
    </row>
    <row r="201" ht="15.75">
      <c r="F201" s="24"/>
    </row>
    <row r="202" ht="15.75">
      <c r="F202" s="24"/>
    </row>
    <row r="203" ht="15.75">
      <c r="F203" s="24"/>
    </row>
    <row r="204" ht="15.75">
      <c r="F204" s="24"/>
    </row>
    <row r="205" ht="15.75">
      <c r="F205" s="24"/>
    </row>
    <row r="206" ht="15.75">
      <c r="F206" s="24"/>
    </row>
    <row r="207" ht="15.75">
      <c r="F207" s="24"/>
    </row>
    <row r="208" ht="15.75">
      <c r="F208" s="24"/>
    </row>
    <row r="209" ht="15.75">
      <c r="F209" s="24"/>
    </row>
    <row r="210" ht="15.75">
      <c r="F210" s="24"/>
    </row>
    <row r="211" ht="15.75">
      <c r="F211" s="24"/>
    </row>
    <row r="212" ht="15.75">
      <c r="F212" s="24"/>
    </row>
    <row r="213" ht="15.75">
      <c r="F213" s="24"/>
    </row>
    <row r="214" ht="15.75">
      <c r="F214" s="24"/>
    </row>
    <row r="215" ht="15.75">
      <c r="F215" s="24"/>
    </row>
    <row r="216" ht="15.75">
      <c r="F216" s="24"/>
    </row>
    <row r="217" ht="15.75">
      <c r="F217" s="24"/>
    </row>
    <row r="218" ht="15.75">
      <c r="F218" s="24"/>
    </row>
    <row r="219" ht="15.75">
      <c r="F219" s="24"/>
    </row>
    <row r="220" ht="15.75">
      <c r="F220" s="24"/>
    </row>
    <row r="221" ht="15.75">
      <c r="F221" s="24"/>
    </row>
    <row r="222" ht="15.75">
      <c r="F222" s="24"/>
    </row>
    <row r="223" ht="15.75">
      <c r="F223" s="24"/>
    </row>
    <row r="224" ht="15.75">
      <c r="F224" s="24"/>
    </row>
    <row r="225" ht="15.75">
      <c r="F225" s="24"/>
    </row>
    <row r="226" ht="15.75">
      <c r="F226" s="24"/>
    </row>
    <row r="227" ht="15.75">
      <c r="F227" s="24"/>
    </row>
    <row r="228" ht="15.75">
      <c r="F228" s="24"/>
    </row>
    <row r="229" ht="15.75">
      <c r="F229" s="24"/>
    </row>
    <row r="230" ht="15.75">
      <c r="F230" s="24"/>
    </row>
    <row r="231" ht="15.75">
      <c r="F231" s="24"/>
    </row>
    <row r="232" ht="15.75">
      <c r="F232" s="24"/>
    </row>
    <row r="233" ht="15.75">
      <c r="F233" s="24"/>
    </row>
    <row r="234" ht="15.75">
      <c r="F234" s="24"/>
    </row>
    <row r="235" ht="15.75">
      <c r="F235" s="24"/>
    </row>
    <row r="236" ht="15.75">
      <c r="F236" s="24"/>
    </row>
    <row r="237" ht="15.75">
      <c r="F237" s="24"/>
    </row>
    <row r="238" ht="15.75">
      <c r="F238" s="24"/>
    </row>
    <row r="239" ht="15.75">
      <c r="F239" s="24"/>
    </row>
    <row r="240" ht="15.75">
      <c r="F240" s="24"/>
    </row>
    <row r="241" ht="15.75">
      <c r="F241" s="24"/>
    </row>
    <row r="242" ht="15.75">
      <c r="F242" s="24"/>
    </row>
    <row r="243" ht="15.75">
      <c r="F243" s="24"/>
    </row>
    <row r="244" ht="15.75">
      <c r="F244" s="24"/>
    </row>
    <row r="245" ht="15.75">
      <c r="F245" s="24"/>
    </row>
    <row r="246" ht="15.75">
      <c r="F246" s="24"/>
    </row>
    <row r="247" ht="15.75">
      <c r="F247" s="24"/>
    </row>
    <row r="248" ht="15.75">
      <c r="F248" s="24"/>
    </row>
    <row r="249" ht="15.75">
      <c r="F249" s="24"/>
    </row>
    <row r="250" ht="15.75">
      <c r="F250" s="24"/>
    </row>
    <row r="251" ht="15.75">
      <c r="F251" s="24"/>
    </row>
    <row r="252" ht="15.75">
      <c r="F252" s="24"/>
    </row>
    <row r="253" ht="15.75">
      <c r="F253" s="24"/>
    </row>
    <row r="254" ht="15.75">
      <c r="F254" s="24"/>
    </row>
    <row r="255" ht="15.75">
      <c r="F255" s="24"/>
    </row>
    <row r="256" ht="15.75">
      <c r="F256" s="24"/>
    </row>
    <row r="257" ht="15.75">
      <c r="F257" s="24"/>
    </row>
    <row r="258" ht="15.75">
      <c r="F258" s="24"/>
    </row>
    <row r="259" ht="15.75">
      <c r="F259" s="24"/>
    </row>
    <row r="260" ht="15.75">
      <c r="F260" s="24"/>
    </row>
    <row r="261" ht="15.75">
      <c r="F261" s="24"/>
    </row>
    <row r="262" ht="15.75">
      <c r="F262" s="24"/>
    </row>
    <row r="263" ht="15.75">
      <c r="F263" s="24"/>
    </row>
    <row r="264" ht="15.75">
      <c r="F264" s="24"/>
    </row>
    <row r="265" ht="15.75">
      <c r="F265" s="24"/>
    </row>
    <row r="266" ht="15.75">
      <c r="F266" s="24"/>
    </row>
    <row r="267" ht="15.75">
      <c r="F267" s="24"/>
    </row>
    <row r="268" ht="15.75">
      <c r="F268" s="24"/>
    </row>
    <row r="269" ht="15.75">
      <c r="F269" s="24"/>
    </row>
    <row r="270" ht="15.75">
      <c r="F270" s="24"/>
    </row>
    <row r="271" ht="15.75">
      <c r="F271" s="24"/>
    </row>
    <row r="272" ht="15.75">
      <c r="F272" s="24"/>
    </row>
    <row r="273" ht="15.75">
      <c r="F273" s="24"/>
    </row>
    <row r="274" ht="15.75">
      <c r="F274" s="24"/>
    </row>
    <row r="275" ht="15.75">
      <c r="F275" s="24"/>
    </row>
    <row r="276" ht="15.75">
      <c r="F276" s="24"/>
    </row>
    <row r="277" ht="15.75">
      <c r="F277" s="24"/>
    </row>
    <row r="278" ht="15.75">
      <c r="F278" s="24"/>
    </row>
    <row r="279" ht="15.75">
      <c r="F279" s="24"/>
    </row>
    <row r="280" ht="15.75">
      <c r="F280" s="24"/>
    </row>
    <row r="281" ht="15.75">
      <c r="F281" s="24"/>
    </row>
    <row r="282" ht="15.75">
      <c r="F282" s="24"/>
    </row>
    <row r="283" ht="15.75">
      <c r="F283" s="24"/>
    </row>
    <row r="284" ht="15.75">
      <c r="F284" s="24"/>
    </row>
    <row r="285" ht="15.75">
      <c r="F285" s="24"/>
    </row>
    <row r="286" ht="15.75">
      <c r="F286" s="24"/>
    </row>
    <row r="287" ht="15.75">
      <c r="F287" s="24"/>
    </row>
    <row r="288" ht="15.75">
      <c r="F288" s="24"/>
    </row>
    <row r="289" ht="15.75">
      <c r="F289" s="24"/>
    </row>
    <row r="290" ht="15.75">
      <c r="F290" s="24"/>
    </row>
    <row r="291" ht="15.75">
      <c r="F291" s="24"/>
    </row>
    <row r="292" ht="15.75">
      <c r="F292" s="24"/>
    </row>
    <row r="293" ht="15.75">
      <c r="F293" s="24"/>
    </row>
    <row r="294" ht="15.75">
      <c r="F294" s="24"/>
    </row>
    <row r="295" ht="15.75">
      <c r="F295" s="24"/>
    </row>
    <row r="296" ht="15.75">
      <c r="F296" s="24"/>
    </row>
    <row r="297" ht="15.75">
      <c r="F297" s="24"/>
    </row>
    <row r="298" ht="15.75">
      <c r="F298" s="24"/>
    </row>
    <row r="299" ht="15.75">
      <c r="F299" s="24"/>
    </row>
    <row r="300" ht="15.75">
      <c r="F300" s="24"/>
    </row>
    <row r="301" ht="15.75">
      <c r="F301" s="24"/>
    </row>
    <row r="302" ht="15.75">
      <c r="F302" s="24"/>
    </row>
    <row r="303" ht="15.75">
      <c r="F303" s="24"/>
    </row>
    <row r="304" ht="15.75">
      <c r="F304" s="24"/>
    </row>
    <row r="305" ht="15.75">
      <c r="F305" s="24"/>
    </row>
    <row r="306" ht="15.75">
      <c r="F306" s="24"/>
    </row>
    <row r="307" ht="15.75">
      <c r="F307" s="24"/>
    </row>
    <row r="308" ht="15.75">
      <c r="F308" s="24"/>
    </row>
    <row r="309" ht="15.75">
      <c r="F309" s="24"/>
    </row>
    <row r="310" ht="15.75">
      <c r="F310" s="24"/>
    </row>
    <row r="311" ht="15.75">
      <c r="F311" s="24"/>
    </row>
    <row r="312" ht="15.75">
      <c r="F312" s="24"/>
    </row>
    <row r="313" ht="15.75">
      <c r="F313" s="24"/>
    </row>
    <row r="314" ht="15.75">
      <c r="F314" s="24"/>
    </row>
    <row r="315" ht="15.75">
      <c r="F315" s="24"/>
    </row>
    <row r="316" ht="15.75">
      <c r="F316" s="24"/>
    </row>
    <row r="317" ht="15.75">
      <c r="F317" s="24"/>
    </row>
    <row r="318" ht="15.75">
      <c r="F318" s="24"/>
    </row>
    <row r="319" ht="15.75">
      <c r="F319" s="24"/>
    </row>
    <row r="320" ht="15.75">
      <c r="F320" s="24"/>
    </row>
    <row r="321" ht="15.75">
      <c r="F321" s="24"/>
    </row>
    <row r="322" ht="15.75">
      <c r="F322" s="24"/>
    </row>
    <row r="323" ht="15.75">
      <c r="F323" s="24"/>
    </row>
    <row r="324" ht="15.75">
      <c r="F324" s="24"/>
    </row>
    <row r="325" ht="15.75">
      <c r="F325" s="24"/>
    </row>
    <row r="326" ht="15.75">
      <c r="F326" s="24"/>
    </row>
    <row r="327" ht="15.75">
      <c r="F327" s="24"/>
    </row>
    <row r="328" ht="15.75">
      <c r="F328" s="24"/>
    </row>
    <row r="329" ht="15.75">
      <c r="F329" s="24"/>
    </row>
    <row r="330" ht="15.75">
      <c r="F330" s="24"/>
    </row>
    <row r="331" ht="15.75">
      <c r="F331" s="24"/>
    </row>
    <row r="332" ht="15.75">
      <c r="F332" s="24"/>
    </row>
    <row r="333" ht="15.75">
      <c r="F333" s="24"/>
    </row>
    <row r="334" ht="15.75">
      <c r="F334" s="24"/>
    </row>
    <row r="335" ht="15.75">
      <c r="F335" s="24"/>
    </row>
    <row r="336" ht="15.75">
      <c r="F336" s="24"/>
    </row>
    <row r="337" ht="15.75">
      <c r="F337" s="24"/>
    </row>
    <row r="338" ht="15.75">
      <c r="F338" s="24"/>
    </row>
    <row r="339" ht="15.75">
      <c r="F339" s="24"/>
    </row>
    <row r="340" ht="15.75">
      <c r="F340" s="24"/>
    </row>
    <row r="341" ht="15.75">
      <c r="F341" s="24"/>
    </row>
    <row r="342" ht="15.75">
      <c r="F342" s="24"/>
    </row>
    <row r="343" ht="15.75">
      <c r="F343" s="24"/>
    </row>
    <row r="344" ht="15.75">
      <c r="F344" s="24"/>
    </row>
    <row r="345" ht="15.75">
      <c r="F345" s="24"/>
    </row>
    <row r="346" ht="15.75">
      <c r="F346" s="24"/>
    </row>
    <row r="347" ht="15.75">
      <c r="F347" s="24"/>
    </row>
    <row r="348" ht="15.75">
      <c r="F348" s="24"/>
    </row>
    <row r="349" ht="15.75">
      <c r="F349" s="24"/>
    </row>
    <row r="350" ht="15.75">
      <c r="F350" s="24"/>
    </row>
    <row r="351" ht="15.75">
      <c r="F351" s="24"/>
    </row>
    <row r="352" ht="15.75">
      <c r="F352" s="24"/>
    </row>
    <row r="353" ht="15.75">
      <c r="F353" s="24"/>
    </row>
    <row r="354" ht="15.75">
      <c r="F354" s="24"/>
    </row>
    <row r="355" ht="15.75">
      <c r="F355" s="24"/>
    </row>
    <row r="356" ht="15.75">
      <c r="F356" s="24"/>
    </row>
    <row r="357" ht="15.75">
      <c r="F357" s="24"/>
    </row>
    <row r="358" ht="15.75">
      <c r="F358" s="24"/>
    </row>
    <row r="359" ht="15.75">
      <c r="F359" s="24"/>
    </row>
    <row r="360" ht="15.75">
      <c r="F360" s="24"/>
    </row>
    <row r="361" ht="15.75">
      <c r="F361" s="24"/>
    </row>
    <row r="362" ht="15.75">
      <c r="F362" s="24"/>
    </row>
    <row r="363" ht="15.75">
      <c r="F363" s="24"/>
    </row>
    <row r="364" ht="15.75">
      <c r="F364" s="24"/>
    </row>
    <row r="365" ht="15.75">
      <c r="F365" s="24"/>
    </row>
    <row r="366" ht="15.75">
      <c r="F366" s="24"/>
    </row>
    <row r="367" ht="15.75">
      <c r="F367" s="24"/>
    </row>
    <row r="368" ht="15.75">
      <c r="F368" s="24"/>
    </row>
    <row r="369" ht="15.75">
      <c r="F369" s="24"/>
    </row>
    <row r="370" ht="15.75">
      <c r="F370" s="24"/>
    </row>
    <row r="371" ht="15.75">
      <c r="F371" s="24"/>
    </row>
    <row r="372" ht="15.75">
      <c r="F372" s="24"/>
    </row>
    <row r="373" ht="15.75">
      <c r="F373" s="24"/>
    </row>
    <row r="374" ht="15.75">
      <c r="F374" s="24"/>
    </row>
    <row r="375" ht="15.75">
      <c r="F375" s="24"/>
    </row>
    <row r="376" ht="15.75">
      <c r="F376" s="24"/>
    </row>
    <row r="377" ht="15.75">
      <c r="F377" s="24"/>
    </row>
    <row r="378" ht="15.75">
      <c r="F378" s="24"/>
    </row>
    <row r="379" ht="15.75">
      <c r="F379" s="24"/>
    </row>
    <row r="380" ht="15.75">
      <c r="F380" s="24"/>
    </row>
    <row r="381" ht="15.75">
      <c r="F381" s="24"/>
    </row>
    <row r="382" ht="15.75">
      <c r="F382" s="24"/>
    </row>
    <row r="383" ht="15.75">
      <c r="F383" s="24"/>
    </row>
    <row r="384" ht="15.75">
      <c r="F384" s="24"/>
    </row>
    <row r="385" ht="15.75">
      <c r="F385" s="24"/>
    </row>
    <row r="386" ht="15.75">
      <c r="F386" s="24"/>
    </row>
    <row r="387" ht="15.75">
      <c r="F387" s="24"/>
    </row>
    <row r="388" ht="15.75">
      <c r="F388" s="24"/>
    </row>
    <row r="389" ht="15.75">
      <c r="F389" s="24"/>
    </row>
    <row r="390" ht="15.75">
      <c r="F390" s="24"/>
    </row>
    <row r="391" ht="15.75">
      <c r="F391" s="24"/>
    </row>
    <row r="392" ht="15.75">
      <c r="F392" s="24"/>
    </row>
    <row r="393" ht="15.75">
      <c r="F393" s="24"/>
    </row>
    <row r="394" ht="15.75">
      <c r="F394" s="24"/>
    </row>
    <row r="395" ht="15.75">
      <c r="F395" s="24"/>
    </row>
    <row r="396" ht="15.75">
      <c r="F396" s="24"/>
    </row>
    <row r="397" ht="15.75">
      <c r="F397" s="24"/>
    </row>
    <row r="398" ht="15.75">
      <c r="F398" s="24"/>
    </row>
    <row r="399" ht="15.75">
      <c r="F399" s="24"/>
    </row>
    <row r="400" ht="15.75">
      <c r="F400" s="24"/>
    </row>
    <row r="401" ht="15.75">
      <c r="F401" s="24"/>
    </row>
    <row r="402" ht="15.75">
      <c r="F402" s="24"/>
    </row>
    <row r="403" ht="15.75">
      <c r="F403" s="24"/>
    </row>
    <row r="404" ht="15.75">
      <c r="F404" s="24"/>
    </row>
    <row r="405" ht="15.75">
      <c r="F405" s="24"/>
    </row>
    <row r="406" ht="15.75">
      <c r="F406" s="24"/>
    </row>
    <row r="407" ht="15.75">
      <c r="F407" s="24"/>
    </row>
    <row r="408" ht="15.75">
      <c r="F408" s="24"/>
    </row>
    <row r="409" ht="15.75">
      <c r="F409" s="24"/>
    </row>
    <row r="410" ht="15.75">
      <c r="F410" s="24"/>
    </row>
    <row r="411" ht="15.75">
      <c r="F411" s="24"/>
    </row>
    <row r="412" ht="15.75">
      <c r="F412" s="24"/>
    </row>
    <row r="413" ht="15.75">
      <c r="F413" s="24"/>
    </row>
    <row r="414" ht="15.75">
      <c r="F414" s="24"/>
    </row>
    <row r="415" ht="15.75">
      <c r="F415" s="24"/>
    </row>
    <row r="416" ht="15.75">
      <c r="F416" s="24"/>
    </row>
    <row r="417" ht="15.75">
      <c r="F417" s="24"/>
    </row>
    <row r="418" ht="15.75">
      <c r="F418" s="24"/>
    </row>
    <row r="419" ht="15.75">
      <c r="F419" s="24"/>
    </row>
    <row r="420" ht="15.75">
      <c r="F420" s="24"/>
    </row>
    <row r="421" ht="15.75">
      <c r="F421" s="24"/>
    </row>
    <row r="422" ht="15.75">
      <c r="F422" s="24"/>
    </row>
    <row r="423" ht="15.75">
      <c r="F423" s="24"/>
    </row>
    <row r="424" ht="15.75">
      <c r="F424" s="24"/>
    </row>
    <row r="425" ht="15.75">
      <c r="F425" s="24"/>
    </row>
    <row r="426" ht="15.75">
      <c r="F426" s="24"/>
    </row>
    <row r="427" ht="15.75">
      <c r="F427" s="24"/>
    </row>
    <row r="428" ht="15.75">
      <c r="F428" s="24"/>
    </row>
    <row r="429" ht="15.75">
      <c r="F429" s="24"/>
    </row>
    <row r="430" ht="15.75">
      <c r="F430" s="24"/>
    </row>
    <row r="431" ht="15.75">
      <c r="F431" s="24"/>
    </row>
    <row r="432" ht="15.75">
      <c r="F432" s="24"/>
    </row>
    <row r="433" ht="15.75">
      <c r="F433" s="24"/>
    </row>
    <row r="434" ht="15.75">
      <c r="F434" s="24"/>
    </row>
    <row r="435" ht="15.75">
      <c r="F435" s="24"/>
    </row>
    <row r="436" ht="15.75">
      <c r="F436" s="24"/>
    </row>
    <row r="437" ht="15.75">
      <c r="F437" s="24"/>
    </row>
    <row r="438" ht="15.75">
      <c r="F438" s="24"/>
    </row>
    <row r="439" ht="15.75">
      <c r="F439" s="24"/>
    </row>
    <row r="440" ht="15.75">
      <c r="F440" s="24"/>
    </row>
    <row r="441" ht="15.75">
      <c r="F441" s="24"/>
    </row>
    <row r="442" ht="15.75">
      <c r="F442" s="24"/>
    </row>
    <row r="443" ht="15.75">
      <c r="F443" s="24"/>
    </row>
    <row r="444" ht="15.75">
      <c r="F444" s="24"/>
    </row>
    <row r="445" ht="15.75">
      <c r="F445" s="24"/>
    </row>
    <row r="446" ht="15.75">
      <c r="F446" s="24"/>
    </row>
    <row r="447" ht="15.75">
      <c r="F447" s="24"/>
    </row>
    <row r="448" ht="15.75">
      <c r="F448" s="24"/>
    </row>
    <row r="449" ht="15.75">
      <c r="F449" s="24"/>
    </row>
    <row r="450" ht="15.75">
      <c r="F450" s="24"/>
    </row>
    <row r="451" ht="15.75">
      <c r="F451" s="24"/>
    </row>
    <row r="452" ht="15.75">
      <c r="F452" s="24"/>
    </row>
    <row r="453" ht="15.75">
      <c r="F453" s="24"/>
    </row>
    <row r="454" ht="15.75">
      <c r="F454" s="24"/>
    </row>
    <row r="455" ht="15.75">
      <c r="F455" s="24"/>
    </row>
    <row r="456" ht="15.75">
      <c r="F456" s="24"/>
    </row>
    <row r="457" ht="15.75">
      <c r="F457" s="24"/>
    </row>
    <row r="458" ht="15.75">
      <c r="F458" s="24"/>
    </row>
    <row r="459" ht="15.75">
      <c r="F459" s="24"/>
    </row>
    <row r="460" ht="15.75">
      <c r="F460" s="24"/>
    </row>
    <row r="461" ht="15.75">
      <c r="F461" s="24"/>
    </row>
    <row r="462" ht="15.75">
      <c r="F462" s="24"/>
    </row>
    <row r="463" ht="15.75">
      <c r="F463" s="24"/>
    </row>
    <row r="464" ht="15.75">
      <c r="F464" s="24"/>
    </row>
    <row r="465" ht="15.75">
      <c r="F465" s="24"/>
    </row>
    <row r="466" ht="15.75">
      <c r="F466" s="24"/>
    </row>
    <row r="467" ht="15.75">
      <c r="F467" s="24"/>
    </row>
    <row r="468" ht="15.75">
      <c r="F468" s="24"/>
    </row>
    <row r="469" ht="15.75">
      <c r="F469" s="24"/>
    </row>
    <row r="470" ht="15.75">
      <c r="F470" s="24"/>
    </row>
    <row r="471" ht="15.75">
      <c r="F471" s="24"/>
    </row>
    <row r="472" ht="15.75">
      <c r="F472" s="24"/>
    </row>
    <row r="473" ht="15.75">
      <c r="F473" s="24"/>
    </row>
    <row r="474" ht="15.75">
      <c r="F474" s="24"/>
    </row>
    <row r="475" ht="15.75">
      <c r="F475" s="24"/>
    </row>
    <row r="476" ht="15.75">
      <c r="F476" s="24"/>
    </row>
    <row r="477" ht="15.75">
      <c r="F477" s="24"/>
    </row>
    <row r="478" ht="15.75">
      <c r="F478" s="24"/>
    </row>
    <row r="479" ht="15.75">
      <c r="F479" s="24"/>
    </row>
    <row r="480" ht="15.75">
      <c r="F480" s="24"/>
    </row>
    <row r="481" ht="15.75">
      <c r="F481" s="24"/>
    </row>
    <row r="482" ht="15.75">
      <c r="F482" s="24"/>
    </row>
    <row r="483" ht="15.75">
      <c r="F483" s="24"/>
    </row>
    <row r="484" ht="15.75">
      <c r="F484" s="24"/>
    </row>
    <row r="485" ht="15.75">
      <c r="F485" s="24"/>
    </row>
    <row r="486" ht="15.75">
      <c r="F486" s="24"/>
    </row>
    <row r="487" ht="15.75">
      <c r="F487" s="24"/>
    </row>
    <row r="488" ht="15.75">
      <c r="F488" s="24"/>
    </row>
    <row r="489" ht="15.75">
      <c r="F489" s="24"/>
    </row>
    <row r="490" ht="15.75">
      <c r="F490" s="24"/>
    </row>
    <row r="491" ht="15.75">
      <c r="F491" s="24"/>
    </row>
    <row r="492" ht="15.75">
      <c r="F492" s="24"/>
    </row>
    <row r="493" ht="15.75">
      <c r="F493" s="24"/>
    </row>
    <row r="494" ht="15.75">
      <c r="F494" s="24"/>
    </row>
    <row r="495" ht="15.75">
      <c r="F495" s="24"/>
    </row>
    <row r="496" ht="15.75">
      <c r="F496" s="24"/>
    </row>
    <row r="497" ht="15.75">
      <c r="F497" s="24"/>
    </row>
    <row r="498" ht="15.75">
      <c r="F498" s="24"/>
    </row>
    <row r="499" ht="15.75">
      <c r="F499" s="24"/>
    </row>
    <row r="500" ht="15.75">
      <c r="F500" s="24"/>
    </row>
    <row r="501" ht="15.75">
      <c r="F501" s="24"/>
    </row>
    <row r="502" ht="15.75">
      <c r="F502" s="24"/>
    </row>
    <row r="503" ht="15.75">
      <c r="F503" s="24"/>
    </row>
    <row r="504" ht="15.75">
      <c r="F504" s="24"/>
    </row>
    <row r="505" ht="15.75">
      <c r="F505" s="24"/>
    </row>
    <row r="506" ht="15.75">
      <c r="F506" s="24"/>
    </row>
    <row r="507" ht="15.75">
      <c r="F507" s="24"/>
    </row>
    <row r="508" ht="15.75">
      <c r="F508" s="24"/>
    </row>
    <row r="509" ht="15.75">
      <c r="F509" s="24"/>
    </row>
    <row r="510" ht="15.75">
      <c r="F510" s="24"/>
    </row>
    <row r="511" ht="15.75">
      <c r="F511" s="24"/>
    </row>
    <row r="512" ht="15.75">
      <c r="F512" s="24"/>
    </row>
    <row r="513" ht="15.75">
      <c r="F513" s="24"/>
    </row>
    <row r="514" ht="15.75">
      <c r="F514" s="24"/>
    </row>
    <row r="515" ht="15.75">
      <c r="F515" s="24"/>
    </row>
    <row r="516" ht="15.75">
      <c r="F516" s="24"/>
    </row>
    <row r="517" ht="15.75">
      <c r="F517" s="24"/>
    </row>
    <row r="518" ht="15.75">
      <c r="F518" s="24"/>
    </row>
    <row r="519" ht="15.75">
      <c r="F519" s="24"/>
    </row>
    <row r="520" ht="15.75">
      <c r="F520" s="24"/>
    </row>
    <row r="521" ht="15.75">
      <c r="F521" s="24"/>
    </row>
    <row r="522" ht="15.75">
      <c r="F522" s="24"/>
    </row>
    <row r="523" ht="15.75">
      <c r="F523" s="24"/>
    </row>
    <row r="524" ht="15.75">
      <c r="F524" s="24"/>
    </row>
    <row r="525" ht="15.75">
      <c r="F525" s="24"/>
    </row>
    <row r="526" ht="15.75">
      <c r="F526" s="24"/>
    </row>
    <row r="527" ht="15.75">
      <c r="F527" s="24"/>
    </row>
    <row r="528" ht="15.75">
      <c r="F528" s="24"/>
    </row>
    <row r="529" ht="15.75">
      <c r="F529" s="24"/>
    </row>
    <row r="530" ht="15.75">
      <c r="F530" s="24"/>
    </row>
    <row r="531" ht="15.75">
      <c r="F531" s="24"/>
    </row>
    <row r="532" ht="15.75">
      <c r="F532" s="24"/>
    </row>
    <row r="533" ht="15.75">
      <c r="F533" s="24"/>
    </row>
    <row r="534" ht="15.75">
      <c r="F534" s="24"/>
    </row>
    <row r="535" ht="15.75">
      <c r="F535" s="24"/>
    </row>
    <row r="536" ht="15.75">
      <c r="F536" s="24"/>
    </row>
    <row r="537" ht="15.75">
      <c r="F537" s="24"/>
    </row>
    <row r="538" ht="15.75">
      <c r="F538" s="24"/>
    </row>
    <row r="539" ht="15.75">
      <c r="F539" s="24"/>
    </row>
    <row r="540" ht="15.75">
      <c r="F540" s="24"/>
    </row>
    <row r="541" ht="15.75">
      <c r="F541" s="24"/>
    </row>
    <row r="542" ht="15.75">
      <c r="F542" s="24"/>
    </row>
    <row r="543" ht="15.75">
      <c r="F543" s="24"/>
    </row>
    <row r="544" ht="15.75">
      <c r="F544" s="24"/>
    </row>
    <row r="545" ht="15.75">
      <c r="F545" s="24"/>
    </row>
    <row r="546" ht="15.75">
      <c r="F546" s="24"/>
    </row>
    <row r="547" ht="15.75">
      <c r="F547" s="24"/>
    </row>
    <row r="548" ht="15.75">
      <c r="F548" s="24"/>
    </row>
    <row r="549" ht="15.75">
      <c r="F549" s="24"/>
    </row>
    <row r="550" ht="15.75">
      <c r="F550" s="24"/>
    </row>
    <row r="551" ht="15.75">
      <c r="F551" s="24"/>
    </row>
    <row r="552" ht="15.75">
      <c r="F552" s="24"/>
    </row>
    <row r="553" ht="15.75">
      <c r="F553" s="24"/>
    </row>
    <row r="554" ht="15.75">
      <c r="F554" s="24"/>
    </row>
    <row r="555" ht="15.75">
      <c r="F555" s="24"/>
    </row>
    <row r="556" ht="15.75">
      <c r="F556" s="24"/>
    </row>
    <row r="557" ht="15.75">
      <c r="F557" s="24"/>
    </row>
    <row r="558" ht="15.75">
      <c r="F558" s="24"/>
    </row>
    <row r="559" ht="15.75">
      <c r="F559" s="24"/>
    </row>
    <row r="560" ht="15.75">
      <c r="F560" s="24"/>
    </row>
    <row r="561" ht="15.75">
      <c r="F561" s="24"/>
    </row>
    <row r="562" ht="15.75">
      <c r="F562" s="24"/>
    </row>
    <row r="563" ht="15.75">
      <c r="F563" s="24"/>
    </row>
    <row r="564" ht="15.75">
      <c r="F564" s="24"/>
    </row>
    <row r="565" ht="15.75">
      <c r="F565" s="24"/>
    </row>
    <row r="566" ht="15.75">
      <c r="F566" s="24"/>
    </row>
    <row r="567" ht="15.75">
      <c r="F567" s="24"/>
    </row>
    <row r="568" ht="15.75">
      <c r="F568" s="24"/>
    </row>
    <row r="569" ht="15.75">
      <c r="F569" s="24"/>
    </row>
    <row r="570" ht="15.75">
      <c r="F570" s="24"/>
    </row>
    <row r="571" ht="15.75">
      <c r="F571" s="24"/>
    </row>
    <row r="572" ht="15.75">
      <c r="F572" s="24"/>
    </row>
    <row r="573" ht="15.75">
      <c r="F573" s="24"/>
    </row>
    <row r="574" ht="15.75">
      <c r="F574" s="24"/>
    </row>
    <row r="575" ht="15.75">
      <c r="F575" s="24"/>
    </row>
    <row r="576" ht="15.75">
      <c r="F576" s="24"/>
    </row>
    <row r="577" ht="15.75">
      <c r="F577" s="24"/>
    </row>
    <row r="578" ht="15.75">
      <c r="F578" s="24"/>
    </row>
    <row r="579" ht="15.75">
      <c r="F579" s="24"/>
    </row>
    <row r="580" ht="15.75">
      <c r="F580" s="24"/>
    </row>
    <row r="581" ht="15.75">
      <c r="F581" s="24"/>
    </row>
    <row r="582" ht="15.75">
      <c r="F582" s="24"/>
    </row>
    <row r="583" ht="15.75">
      <c r="F583" s="24"/>
    </row>
    <row r="584" ht="15.75">
      <c r="F584" s="24"/>
    </row>
    <row r="585" ht="15.75">
      <c r="F585" s="24"/>
    </row>
    <row r="586" ht="15.75">
      <c r="F586" s="24"/>
    </row>
    <row r="587" ht="15.75">
      <c r="F587" s="24"/>
    </row>
    <row r="588" ht="15.75">
      <c r="F588" s="24"/>
    </row>
    <row r="589" ht="15.75">
      <c r="F589" s="24"/>
    </row>
    <row r="590" ht="15.75">
      <c r="F590" s="24"/>
    </row>
    <row r="591" ht="15.75">
      <c r="F591" s="24"/>
    </row>
    <row r="592" ht="15.75">
      <c r="F592" s="24"/>
    </row>
    <row r="593" ht="15.75">
      <c r="F593" s="24"/>
    </row>
    <row r="594" ht="15.75">
      <c r="F594" s="24"/>
    </row>
    <row r="595" ht="15.75">
      <c r="F595" s="24"/>
    </row>
    <row r="596" ht="15.75">
      <c r="F596" s="24"/>
    </row>
    <row r="597" ht="15.75">
      <c r="F597" s="24"/>
    </row>
    <row r="598" ht="15.75">
      <c r="F598" s="24"/>
    </row>
    <row r="599" ht="15.75">
      <c r="F599" s="24"/>
    </row>
    <row r="600" ht="15.75">
      <c r="F600" s="24"/>
    </row>
    <row r="601" ht="15.75">
      <c r="F601" s="24"/>
    </row>
    <row r="602" ht="15.75">
      <c r="F602" s="24"/>
    </row>
    <row r="603" ht="15.75">
      <c r="F603" s="24"/>
    </row>
    <row r="604" ht="15.75">
      <c r="F604" s="24"/>
    </row>
    <row r="605" ht="15.75">
      <c r="F605" s="24"/>
    </row>
    <row r="606" ht="15.75">
      <c r="F606" s="24"/>
    </row>
    <row r="607" ht="15.75">
      <c r="F607" s="24"/>
    </row>
    <row r="608" ht="15.75">
      <c r="F608" s="24"/>
    </row>
    <row r="609" ht="15.75">
      <c r="F609" s="24"/>
    </row>
    <row r="610" ht="15.75">
      <c r="F610" s="24"/>
    </row>
    <row r="611" ht="15.75">
      <c r="F611" s="24"/>
    </row>
    <row r="612" ht="15.75">
      <c r="F612" s="24"/>
    </row>
    <row r="613" ht="15.75">
      <c r="F613" s="24"/>
    </row>
    <row r="614" ht="15.75">
      <c r="F614" s="24"/>
    </row>
    <row r="615" ht="15.75">
      <c r="F615" s="24"/>
    </row>
    <row r="616" ht="15.75">
      <c r="F616" s="24"/>
    </row>
    <row r="617" ht="15.75">
      <c r="F617" s="24"/>
    </row>
    <row r="618" ht="15.75">
      <c r="F618" s="24"/>
    </row>
    <row r="619" ht="15.75">
      <c r="F619" s="24"/>
    </row>
    <row r="620" ht="15.75">
      <c r="F620" s="24"/>
    </row>
    <row r="621" ht="15.75">
      <c r="F621" s="24"/>
    </row>
    <row r="622" ht="15.75">
      <c r="F622" s="24"/>
    </row>
    <row r="623" ht="15.75">
      <c r="F623" s="24"/>
    </row>
    <row r="624" ht="15.75">
      <c r="F624" s="24"/>
    </row>
    <row r="625" ht="15.75">
      <c r="F625" s="24"/>
    </row>
    <row r="626" ht="15.75">
      <c r="F626" s="24"/>
    </row>
    <row r="627" ht="15.75">
      <c r="F627" s="24"/>
    </row>
    <row r="628" ht="15.75">
      <c r="F628" s="24"/>
    </row>
    <row r="629" ht="15.75">
      <c r="F629" s="24"/>
    </row>
    <row r="630" ht="15.75">
      <c r="F630" s="24"/>
    </row>
    <row r="631" ht="15.75">
      <c r="F631" s="24"/>
    </row>
    <row r="632" ht="15.75">
      <c r="F632" s="24"/>
    </row>
    <row r="633" ht="15.75">
      <c r="F633" s="24"/>
    </row>
    <row r="634" ht="15.75">
      <c r="F634" s="24"/>
    </row>
    <row r="635" ht="15.75">
      <c r="F635" s="24"/>
    </row>
    <row r="636" ht="15.75">
      <c r="F636" s="24"/>
    </row>
    <row r="637" ht="15.75">
      <c r="F637" s="24"/>
    </row>
    <row r="638" ht="15.75">
      <c r="F638" s="24"/>
    </row>
    <row r="639" ht="15.75">
      <c r="F639" s="24"/>
    </row>
    <row r="640" ht="15.75">
      <c r="F640" s="24"/>
    </row>
    <row r="641" ht="15.75">
      <c r="F641" s="24"/>
    </row>
    <row r="642" ht="15.75">
      <c r="F642" s="24"/>
    </row>
    <row r="643" ht="15.75">
      <c r="F643" s="24"/>
    </row>
    <row r="644" ht="15.75">
      <c r="F644" s="24"/>
    </row>
    <row r="645" ht="15.75">
      <c r="F645" s="24"/>
    </row>
    <row r="646" ht="15.75">
      <c r="F646" s="24"/>
    </row>
    <row r="647" ht="15.75">
      <c r="F647" s="24"/>
    </row>
    <row r="648" ht="15.75">
      <c r="F648" s="24"/>
    </row>
    <row r="649" ht="15.75">
      <c r="F649" s="24"/>
    </row>
    <row r="650" ht="15.75">
      <c r="F650" s="24"/>
    </row>
    <row r="651" ht="15.75">
      <c r="F651" s="24"/>
    </row>
    <row r="652" ht="15.75">
      <c r="F652" s="24"/>
    </row>
    <row r="653" ht="15.75">
      <c r="F653" s="24"/>
    </row>
    <row r="654" ht="15.75">
      <c r="F654" s="24"/>
    </row>
    <row r="655" ht="15.75">
      <c r="F655" s="24"/>
    </row>
    <row r="656" ht="15.75">
      <c r="F656" s="24"/>
    </row>
    <row r="657" ht="15.75">
      <c r="F657" s="24"/>
    </row>
    <row r="658" ht="15.75">
      <c r="F658" s="24"/>
    </row>
    <row r="659" ht="15.75">
      <c r="F659" s="24"/>
    </row>
    <row r="660" ht="15.75">
      <c r="F660" s="24"/>
    </row>
    <row r="661" ht="15.75">
      <c r="F661" s="24"/>
    </row>
    <row r="662" ht="15.75">
      <c r="F662" s="24"/>
    </row>
    <row r="663" ht="15.75">
      <c r="F663" s="24"/>
    </row>
    <row r="664" ht="15.75">
      <c r="F664" s="24"/>
    </row>
    <row r="665" ht="15.75">
      <c r="F665" s="24"/>
    </row>
    <row r="666" ht="15.75">
      <c r="F666" s="24"/>
    </row>
    <row r="667" ht="15.75">
      <c r="F667" s="24"/>
    </row>
    <row r="668" ht="15.75">
      <c r="F668" s="24"/>
    </row>
    <row r="669" ht="15.75">
      <c r="F669" s="24"/>
    </row>
    <row r="670" ht="15.75">
      <c r="F670" s="24"/>
    </row>
    <row r="671" ht="15.75">
      <c r="F671" s="24"/>
    </row>
    <row r="672" ht="15.75">
      <c r="F672" s="24"/>
    </row>
    <row r="673" ht="15.75">
      <c r="F673" s="24"/>
    </row>
    <row r="674" ht="15.75">
      <c r="F674" s="24"/>
    </row>
    <row r="675" ht="15.75">
      <c r="F675" s="24"/>
    </row>
    <row r="676" ht="15.75">
      <c r="F676" s="24"/>
    </row>
    <row r="677" ht="15.75">
      <c r="F677" s="24"/>
    </row>
    <row r="678" ht="15.75">
      <c r="F678" s="24"/>
    </row>
    <row r="679" ht="15.75">
      <c r="F679" s="24"/>
    </row>
    <row r="680" ht="15.75">
      <c r="F680" s="24"/>
    </row>
    <row r="681" ht="15.75">
      <c r="F681" s="24"/>
    </row>
    <row r="682" ht="15.75">
      <c r="F682" s="24"/>
    </row>
    <row r="683" ht="15.75">
      <c r="F683" s="24"/>
    </row>
    <row r="684" ht="15.75">
      <c r="F684" s="24"/>
    </row>
    <row r="685" ht="15.75">
      <c r="F685" s="24"/>
    </row>
    <row r="686" ht="15.75">
      <c r="F686" s="24"/>
    </row>
    <row r="687" ht="15.75">
      <c r="F687" s="24"/>
    </row>
    <row r="688" ht="15.75">
      <c r="F688" s="24"/>
    </row>
    <row r="689" ht="15.75">
      <c r="F689" s="24"/>
    </row>
    <row r="690" ht="15.75">
      <c r="F690" s="24"/>
    </row>
    <row r="691" ht="15.75">
      <c r="F691" s="24"/>
    </row>
    <row r="692" ht="15.75">
      <c r="F692" s="24"/>
    </row>
    <row r="693" ht="15.75">
      <c r="F693" s="24"/>
    </row>
    <row r="694" ht="15.75">
      <c r="F694" s="24"/>
    </row>
    <row r="695" ht="15.75">
      <c r="F695" s="24"/>
    </row>
    <row r="696" ht="15.75">
      <c r="F696" s="24"/>
    </row>
    <row r="697" ht="15.75">
      <c r="F697" s="24"/>
    </row>
    <row r="698" ht="15.75">
      <c r="F698" s="24"/>
    </row>
    <row r="699" ht="15.75">
      <c r="F699" s="24"/>
    </row>
    <row r="700" ht="15.75">
      <c r="F700" s="24"/>
    </row>
    <row r="701" ht="15.75">
      <c r="F701" s="24"/>
    </row>
    <row r="702" ht="15.75">
      <c r="F702" s="24"/>
    </row>
    <row r="703" ht="15.75">
      <c r="F703" s="24"/>
    </row>
    <row r="704" ht="15.75">
      <c r="F704" s="24"/>
    </row>
    <row r="705" ht="15.75">
      <c r="F705" s="24"/>
    </row>
    <row r="706" ht="15.75">
      <c r="F706" s="24"/>
    </row>
    <row r="707" ht="15.75">
      <c r="F707" s="24"/>
    </row>
    <row r="708" ht="15.75">
      <c r="F708" s="24"/>
    </row>
    <row r="709" ht="15.75">
      <c r="F709" s="24"/>
    </row>
    <row r="710" ht="15.75">
      <c r="F710" s="24"/>
    </row>
    <row r="711" ht="15.75">
      <c r="F711" s="24"/>
    </row>
    <row r="712" ht="15.75">
      <c r="F712" s="24"/>
    </row>
    <row r="713" ht="15.75">
      <c r="F713" s="24"/>
    </row>
    <row r="714" ht="15.75">
      <c r="F714" s="24"/>
    </row>
    <row r="715" ht="15.75">
      <c r="F715" s="24"/>
    </row>
    <row r="716" ht="15.75">
      <c r="F716" s="24"/>
    </row>
    <row r="717" ht="15.75">
      <c r="F717" s="24"/>
    </row>
    <row r="718" ht="15.75">
      <c r="F718" s="24"/>
    </row>
    <row r="719" ht="15.75">
      <c r="F719" s="24"/>
    </row>
    <row r="720" ht="15.75">
      <c r="F720" s="24"/>
    </row>
    <row r="721" ht="15.75">
      <c r="F721" s="24"/>
    </row>
    <row r="722" ht="15.75">
      <c r="F722" s="24"/>
    </row>
    <row r="723" ht="15.75">
      <c r="F723" s="24"/>
    </row>
    <row r="724" ht="15.75">
      <c r="F724" s="24"/>
    </row>
    <row r="725" ht="15.75">
      <c r="F725" s="24"/>
    </row>
    <row r="726" ht="15.75">
      <c r="F726" s="24"/>
    </row>
    <row r="727" ht="15.75">
      <c r="F727" s="24"/>
    </row>
    <row r="728" ht="15.75">
      <c r="F728" s="24"/>
    </row>
    <row r="729" ht="15.75">
      <c r="F729" s="24"/>
    </row>
    <row r="730" ht="15.75">
      <c r="F730" s="24"/>
    </row>
    <row r="731" ht="15.75">
      <c r="F731" s="24"/>
    </row>
    <row r="732" ht="15.75">
      <c r="F732" s="24"/>
    </row>
    <row r="733" ht="15.75">
      <c r="F733" s="24"/>
    </row>
    <row r="734" ht="15.75">
      <c r="F734" s="24"/>
    </row>
    <row r="735" ht="15.75">
      <c r="F735" s="24"/>
    </row>
    <row r="736" ht="15.75">
      <c r="F736" s="24"/>
    </row>
    <row r="737" ht="15.75">
      <c r="F737" s="24"/>
    </row>
    <row r="738" ht="15.75">
      <c r="F738" s="24"/>
    </row>
    <row r="739" ht="15.75">
      <c r="F739" s="24"/>
    </row>
    <row r="740" ht="15.75">
      <c r="F740" s="24"/>
    </row>
    <row r="741" ht="15.75">
      <c r="F741" s="24"/>
    </row>
    <row r="742" ht="15.75">
      <c r="F742" s="24"/>
    </row>
    <row r="743" ht="15.75">
      <c r="F743" s="24"/>
    </row>
    <row r="744" ht="15.75">
      <c r="F744" s="24"/>
    </row>
    <row r="745" ht="15.75">
      <c r="F745" s="24"/>
    </row>
    <row r="746" ht="15.75">
      <c r="F746" s="24"/>
    </row>
    <row r="747" ht="15.75">
      <c r="F747" s="24"/>
    </row>
    <row r="748" ht="15.75">
      <c r="F748" s="24"/>
    </row>
    <row r="749" ht="15.75">
      <c r="F749" s="24"/>
    </row>
    <row r="750" ht="15.75">
      <c r="F750" s="24"/>
    </row>
    <row r="751" ht="15.75">
      <c r="F751" s="24"/>
    </row>
    <row r="752" ht="15.75">
      <c r="F752" s="24"/>
    </row>
    <row r="753" ht="15.75">
      <c r="F753" s="24"/>
    </row>
    <row r="754" ht="15.75">
      <c r="F754" s="24"/>
    </row>
    <row r="755" ht="15.75">
      <c r="F755" s="24"/>
    </row>
    <row r="756" ht="15.75">
      <c r="F756" s="24"/>
    </row>
    <row r="757" ht="15.75">
      <c r="F757" s="24"/>
    </row>
    <row r="758" ht="15.75">
      <c r="F758" s="24"/>
    </row>
    <row r="759" ht="15.75">
      <c r="F759" s="24"/>
    </row>
    <row r="760" ht="15.75">
      <c r="F760" s="24"/>
    </row>
    <row r="761" ht="15.75">
      <c r="F761" s="24"/>
    </row>
    <row r="762" ht="15.75">
      <c r="F762" s="24"/>
    </row>
    <row r="763" ht="15.75">
      <c r="F763" s="24"/>
    </row>
    <row r="764" ht="15.75">
      <c r="F764" s="24"/>
    </row>
    <row r="765" ht="15.75">
      <c r="F765" s="24"/>
    </row>
    <row r="766" ht="15.75">
      <c r="F766" s="24"/>
    </row>
    <row r="767" ht="15.75">
      <c r="F767" s="24"/>
    </row>
    <row r="768" ht="15.75">
      <c r="F768" s="24"/>
    </row>
    <row r="769" ht="15.75">
      <c r="F769" s="24"/>
    </row>
    <row r="770" ht="15.75">
      <c r="F770" s="24"/>
    </row>
    <row r="771" ht="15.75">
      <c r="F771" s="24"/>
    </row>
    <row r="772" ht="15.75">
      <c r="F772" s="24"/>
    </row>
    <row r="773" ht="15.75">
      <c r="F773" s="24"/>
    </row>
    <row r="774" ht="15.75">
      <c r="F774" s="24"/>
    </row>
    <row r="775" ht="15.75">
      <c r="F775" s="24"/>
    </row>
    <row r="776" ht="15.75">
      <c r="F776" s="24"/>
    </row>
    <row r="777" ht="15.75">
      <c r="F777" s="24"/>
    </row>
    <row r="778" ht="15.75">
      <c r="F778" s="24"/>
    </row>
    <row r="779" ht="15.75">
      <c r="F779" s="24"/>
    </row>
    <row r="780" ht="15.75">
      <c r="F780" s="24"/>
    </row>
    <row r="781" ht="15.75">
      <c r="F781" s="24"/>
    </row>
    <row r="782" ht="15.75">
      <c r="F782" s="24"/>
    </row>
    <row r="783" ht="15.75">
      <c r="F783" s="24"/>
    </row>
    <row r="784" ht="15.75">
      <c r="F784" s="24"/>
    </row>
    <row r="785" ht="15.75">
      <c r="F785" s="24"/>
    </row>
    <row r="786" ht="15.75">
      <c r="F786" s="24"/>
    </row>
    <row r="787" ht="15.75">
      <c r="F787" s="24"/>
    </row>
    <row r="788" ht="15.75">
      <c r="F788" s="24"/>
    </row>
    <row r="789" ht="15.75">
      <c r="F789" s="24"/>
    </row>
    <row r="790" ht="15.75">
      <c r="F790" s="24"/>
    </row>
    <row r="791" ht="15.75">
      <c r="F791" s="24"/>
    </row>
    <row r="792" ht="15.75">
      <c r="F792" s="24"/>
    </row>
    <row r="793" ht="15.75">
      <c r="F793" s="24"/>
    </row>
    <row r="794" ht="15.75">
      <c r="F794" s="24"/>
    </row>
    <row r="795" ht="15.75">
      <c r="F795" s="24"/>
    </row>
    <row r="796" ht="15.75">
      <c r="F796" s="24"/>
    </row>
    <row r="797" ht="15.75">
      <c r="F797" s="24"/>
    </row>
    <row r="798" ht="15.75">
      <c r="F798" s="24"/>
    </row>
    <row r="799" ht="15.75">
      <c r="F799" s="24"/>
    </row>
    <row r="800" ht="15.75">
      <c r="F800" s="24"/>
    </row>
    <row r="801" ht="15.75">
      <c r="F801" s="24"/>
    </row>
    <row r="802" ht="15.75">
      <c r="F802" s="24"/>
    </row>
    <row r="803" ht="15.75">
      <c r="F803" s="24"/>
    </row>
    <row r="804" ht="15.75">
      <c r="F804" s="24"/>
    </row>
    <row r="805" ht="15.75">
      <c r="F805" s="24"/>
    </row>
    <row r="806" ht="15.75">
      <c r="F806" s="24"/>
    </row>
    <row r="807" ht="15.75">
      <c r="F807" s="24"/>
    </row>
    <row r="808" ht="15.75">
      <c r="F808" s="24"/>
    </row>
    <row r="809" ht="15.75">
      <c r="F809" s="24"/>
    </row>
    <row r="810" ht="15.75">
      <c r="F810" s="24"/>
    </row>
    <row r="811" ht="15.75">
      <c r="F811" s="24"/>
    </row>
    <row r="812" ht="15.75">
      <c r="F812" s="24"/>
    </row>
    <row r="813" ht="15.75">
      <c r="F813" s="24"/>
    </row>
    <row r="814" ht="15.75">
      <c r="F814" s="24"/>
    </row>
    <row r="815" ht="15.75">
      <c r="F815" s="24"/>
    </row>
    <row r="816" ht="15.75">
      <c r="F816" s="24"/>
    </row>
    <row r="817" ht="15.75">
      <c r="F817" s="24"/>
    </row>
    <row r="818" ht="15.75">
      <c r="F818" s="24"/>
    </row>
    <row r="819" ht="15.75">
      <c r="F819" s="24"/>
    </row>
    <row r="820" ht="15.75">
      <c r="F820" s="24"/>
    </row>
    <row r="821" ht="15.75">
      <c r="F821" s="24"/>
    </row>
    <row r="822" ht="15.75">
      <c r="F822" s="24"/>
    </row>
    <row r="823" ht="15.75">
      <c r="F823" s="24"/>
    </row>
    <row r="824" ht="15.75">
      <c r="F824" s="24"/>
    </row>
    <row r="825" ht="15.75">
      <c r="F825" s="24"/>
    </row>
    <row r="826" ht="15.75">
      <c r="F826" s="24"/>
    </row>
    <row r="827" ht="15.75">
      <c r="F827" s="24"/>
    </row>
    <row r="828" ht="15.75">
      <c r="F828" s="24"/>
    </row>
    <row r="829" ht="15.75">
      <c r="F829" s="24"/>
    </row>
    <row r="830" ht="15.75">
      <c r="F830" s="24"/>
    </row>
    <row r="831" ht="15.75">
      <c r="F831" s="24"/>
    </row>
    <row r="832" ht="15.75">
      <c r="F832" s="24"/>
    </row>
    <row r="833" ht="15.75">
      <c r="F833" s="24"/>
    </row>
    <row r="834" ht="15.75">
      <c r="F834" s="24"/>
    </row>
    <row r="835" ht="15.75">
      <c r="F835" s="24"/>
    </row>
    <row r="836" ht="15.75">
      <c r="F836" s="24"/>
    </row>
    <row r="837" ht="15.75">
      <c r="F837" s="24"/>
    </row>
    <row r="838" ht="15.75">
      <c r="F838" s="24"/>
    </row>
    <row r="839" ht="15.75">
      <c r="F839" s="24"/>
    </row>
    <row r="840" ht="15.75">
      <c r="F840" s="24"/>
    </row>
    <row r="841" ht="15.75">
      <c r="F841" s="24"/>
    </row>
    <row r="842" ht="15.75">
      <c r="F842" s="24"/>
    </row>
    <row r="843" ht="15.75">
      <c r="F843" s="24"/>
    </row>
    <row r="844" ht="15.75">
      <c r="F844" s="24"/>
    </row>
    <row r="845" ht="15.75">
      <c r="F845" s="24"/>
    </row>
    <row r="846" ht="15.75">
      <c r="F846" s="24"/>
    </row>
    <row r="847" ht="15.75">
      <c r="F847" s="24"/>
    </row>
    <row r="848" ht="15.75">
      <c r="F848" s="24"/>
    </row>
    <row r="849" ht="15.75">
      <c r="F849" s="24"/>
    </row>
    <row r="850" ht="15.75">
      <c r="F850" s="24"/>
    </row>
    <row r="851" ht="15.75">
      <c r="F851" s="24"/>
    </row>
    <row r="852" ht="15.75">
      <c r="F852" s="24"/>
    </row>
    <row r="853" ht="15.75">
      <c r="F853" s="24"/>
    </row>
    <row r="854" ht="15.75">
      <c r="F854" s="24"/>
    </row>
    <row r="855" ht="15.75">
      <c r="F855" s="24"/>
    </row>
    <row r="856" ht="15.75">
      <c r="F856" s="24"/>
    </row>
    <row r="857" ht="15.75">
      <c r="F857" s="24"/>
    </row>
    <row r="858" ht="15.75">
      <c r="F858" s="24"/>
    </row>
    <row r="859" ht="15.75">
      <c r="F859" s="24"/>
    </row>
    <row r="860" ht="15.75">
      <c r="F860" s="24"/>
    </row>
    <row r="861" ht="15.75">
      <c r="F861" s="24"/>
    </row>
    <row r="862" ht="15.75">
      <c r="F862" s="24"/>
    </row>
    <row r="863" ht="15.75">
      <c r="F863" s="24"/>
    </row>
    <row r="864" ht="15.75">
      <c r="F864" s="24"/>
    </row>
    <row r="865" ht="15.75">
      <c r="F865" s="24"/>
    </row>
    <row r="866" ht="15.75">
      <c r="F866" s="24"/>
    </row>
    <row r="867" ht="15.75">
      <c r="F867" s="24"/>
    </row>
    <row r="868" ht="15.75">
      <c r="F868" s="24"/>
    </row>
    <row r="869" ht="15.75">
      <c r="F869" s="24"/>
    </row>
    <row r="870" ht="15.75">
      <c r="F870" s="24"/>
    </row>
    <row r="871" ht="15.75">
      <c r="F871" s="24"/>
    </row>
    <row r="872" ht="15.75">
      <c r="F872" s="24"/>
    </row>
    <row r="873" ht="15.75">
      <c r="F873" s="24"/>
    </row>
    <row r="874" ht="15.75">
      <c r="F874" s="24"/>
    </row>
    <row r="875" ht="15.75">
      <c r="F875" s="24"/>
    </row>
    <row r="876" ht="15.75">
      <c r="F876" s="24"/>
    </row>
    <row r="877" ht="15.75">
      <c r="F877" s="24"/>
    </row>
    <row r="878" ht="15.75">
      <c r="F878" s="24"/>
    </row>
    <row r="879" ht="15.75">
      <c r="F879" s="24"/>
    </row>
    <row r="880" ht="15.75">
      <c r="F880" s="24"/>
    </row>
    <row r="881" ht="15.75">
      <c r="F881" s="24"/>
    </row>
    <row r="882" ht="15.75">
      <c r="F882" s="24"/>
    </row>
    <row r="883" ht="15.75">
      <c r="F883" s="24"/>
    </row>
    <row r="884" ht="15.75">
      <c r="F884" s="24"/>
    </row>
    <row r="885" ht="15.75">
      <c r="F885" s="24"/>
    </row>
    <row r="886" ht="15.75">
      <c r="F886" s="24"/>
    </row>
    <row r="887" ht="15.75">
      <c r="F887" s="24"/>
    </row>
    <row r="888" ht="15.75">
      <c r="F888" s="24"/>
    </row>
    <row r="889" ht="15.75">
      <c r="F889" s="24"/>
    </row>
    <row r="890" ht="15.75">
      <c r="F890" s="24"/>
    </row>
    <row r="891" ht="15.75">
      <c r="F891" s="24"/>
    </row>
    <row r="892" ht="15.75">
      <c r="F892" s="24"/>
    </row>
    <row r="893" ht="15.75">
      <c r="F893" s="24"/>
    </row>
    <row r="894" ht="15.75">
      <c r="F894" s="24"/>
    </row>
    <row r="895" ht="15.75">
      <c r="F895" s="24"/>
    </row>
    <row r="896" ht="15.75">
      <c r="F896" s="24"/>
    </row>
    <row r="897" ht="15.75">
      <c r="F897" s="24"/>
    </row>
    <row r="898" ht="15.75">
      <c r="F898" s="24"/>
    </row>
    <row r="899" ht="15.75">
      <c r="F899" s="24"/>
    </row>
    <row r="900" ht="15.75">
      <c r="F900" s="24"/>
    </row>
    <row r="901" ht="15.75">
      <c r="F901" s="24"/>
    </row>
    <row r="902" ht="15.75">
      <c r="F902" s="24"/>
    </row>
    <row r="903" ht="15.75">
      <c r="F903" s="24"/>
    </row>
    <row r="904" ht="15.75">
      <c r="F904" s="24"/>
    </row>
    <row r="905" ht="15.75">
      <c r="F905" s="24"/>
    </row>
    <row r="906" ht="15.75">
      <c r="F906" s="24"/>
    </row>
    <row r="907" ht="15.75">
      <c r="F907" s="24"/>
    </row>
    <row r="908" ht="15.75">
      <c r="F908" s="24"/>
    </row>
    <row r="909" ht="15.75">
      <c r="F909" s="24"/>
    </row>
    <row r="910" ht="15.75">
      <c r="F910" s="24"/>
    </row>
    <row r="911" ht="15.75">
      <c r="F911" s="24"/>
    </row>
    <row r="912" ht="15.75">
      <c r="F912" s="24"/>
    </row>
    <row r="913" ht="15.75">
      <c r="F913" s="24"/>
    </row>
    <row r="914" ht="15.75">
      <c r="F914" s="24"/>
    </row>
    <row r="915" ht="15.75">
      <c r="F915" s="24"/>
    </row>
    <row r="916" ht="15.75">
      <c r="F916" s="24"/>
    </row>
    <row r="917" ht="15.75">
      <c r="F917" s="24"/>
    </row>
    <row r="918" ht="15.75">
      <c r="F918" s="24"/>
    </row>
    <row r="919" ht="15.75">
      <c r="F919" s="24"/>
    </row>
    <row r="920" ht="15.75">
      <c r="F920" s="24"/>
    </row>
    <row r="921" ht="15.75">
      <c r="F921" s="24"/>
    </row>
    <row r="922" ht="15.75">
      <c r="F922" s="24"/>
    </row>
    <row r="923" ht="15.75">
      <c r="F923" s="24"/>
    </row>
    <row r="924" ht="15.75">
      <c r="F924" s="24"/>
    </row>
    <row r="925" ht="15.75">
      <c r="F925" s="24"/>
    </row>
    <row r="926" ht="15.75">
      <c r="F926" s="24"/>
    </row>
    <row r="927" ht="15.75">
      <c r="F927" s="24"/>
    </row>
    <row r="928" ht="15.75">
      <c r="F928" s="24"/>
    </row>
    <row r="929" ht="15.75">
      <c r="F929" s="24"/>
    </row>
    <row r="930" ht="15.75">
      <c r="F930" s="24"/>
    </row>
    <row r="931" ht="15.75">
      <c r="F931" s="24"/>
    </row>
    <row r="932" ht="15.75">
      <c r="F932" s="24"/>
    </row>
    <row r="933" ht="15.75">
      <c r="F933" s="24"/>
    </row>
    <row r="934" ht="15.75">
      <c r="F934" s="24"/>
    </row>
    <row r="935" ht="15.75">
      <c r="F935" s="24"/>
    </row>
    <row r="936" ht="15.75">
      <c r="F936" s="24"/>
    </row>
    <row r="937" ht="15.75">
      <c r="F937" s="24"/>
    </row>
    <row r="938" ht="15.75">
      <c r="F938" s="24"/>
    </row>
    <row r="939" ht="15.75">
      <c r="F939" s="24"/>
    </row>
    <row r="940" ht="15.75">
      <c r="F940" s="24"/>
    </row>
    <row r="941" ht="15.75">
      <c r="F941" s="24"/>
    </row>
    <row r="942" ht="15.75">
      <c r="F942" s="24"/>
    </row>
    <row r="943" ht="15.75">
      <c r="F943" s="24"/>
    </row>
    <row r="944" ht="15.75">
      <c r="F944" s="24"/>
    </row>
    <row r="945" ht="15.75">
      <c r="F945" s="24"/>
    </row>
    <row r="946" ht="15.75">
      <c r="F946" s="24"/>
    </row>
    <row r="947" ht="15.75">
      <c r="F947" s="24"/>
    </row>
    <row r="948" ht="15.75">
      <c r="F948" s="24"/>
    </row>
    <row r="949" ht="15.75">
      <c r="F949" s="24"/>
    </row>
    <row r="950" ht="15.75">
      <c r="F950" s="24"/>
    </row>
    <row r="951" ht="15.75">
      <c r="F951" s="24"/>
    </row>
    <row r="952" ht="15.75">
      <c r="F952" s="24"/>
    </row>
    <row r="953" ht="15.75">
      <c r="F953" s="24"/>
    </row>
    <row r="954" ht="15.75">
      <c r="F954" s="24"/>
    </row>
    <row r="955" ht="15.75">
      <c r="F955" s="24"/>
    </row>
    <row r="956" ht="15.75">
      <c r="F956" s="24"/>
    </row>
    <row r="957" ht="15.75">
      <c r="F957" s="24"/>
    </row>
    <row r="958" ht="15.75">
      <c r="F958" s="24"/>
    </row>
    <row r="959" ht="15.75">
      <c r="F959" s="24"/>
    </row>
    <row r="960" ht="15.75">
      <c r="F960" s="24"/>
    </row>
    <row r="961" ht="15.75">
      <c r="F961" s="24"/>
    </row>
    <row r="962" ht="15.75">
      <c r="F962" s="24"/>
    </row>
    <row r="963" ht="15.75">
      <c r="F963" s="24"/>
    </row>
    <row r="964" ht="15.75">
      <c r="F964" s="24"/>
    </row>
    <row r="965" ht="15.75">
      <c r="F965" s="24"/>
    </row>
    <row r="966" ht="15.75">
      <c r="F966" s="24"/>
    </row>
    <row r="967" ht="15.75">
      <c r="F967" s="24"/>
    </row>
    <row r="968" ht="15.75">
      <c r="F968" s="24"/>
    </row>
    <row r="969" ht="15.75">
      <c r="F969" s="24"/>
    </row>
    <row r="970" ht="15.75">
      <c r="F970" s="24"/>
    </row>
    <row r="971" ht="15.75">
      <c r="F971" s="24"/>
    </row>
    <row r="972" ht="15.75">
      <c r="F972" s="24"/>
    </row>
    <row r="973" ht="15.75">
      <c r="F973" s="24"/>
    </row>
    <row r="974" ht="15.75">
      <c r="F974" s="24"/>
    </row>
    <row r="975" ht="15.75">
      <c r="F975" s="24"/>
    </row>
    <row r="976" ht="15.75">
      <c r="F976" s="24"/>
    </row>
    <row r="977" ht="15.75">
      <c r="F977" s="24"/>
    </row>
    <row r="978" ht="15.75">
      <c r="F978" s="24"/>
    </row>
    <row r="979" ht="15.75">
      <c r="F979" s="24"/>
    </row>
    <row r="980" ht="15.75">
      <c r="F980" s="24"/>
    </row>
    <row r="981" ht="15.75">
      <c r="F981" s="24"/>
    </row>
    <row r="982" ht="15.75">
      <c r="F982" s="24"/>
    </row>
    <row r="983" ht="15.75">
      <c r="F983" s="24"/>
    </row>
    <row r="984" ht="15.75">
      <c r="F984" s="24"/>
    </row>
    <row r="985" ht="15.75">
      <c r="F985" s="24"/>
    </row>
    <row r="986" ht="15.75">
      <c r="F986" s="24"/>
    </row>
    <row r="987" ht="15.75">
      <c r="F987" s="24"/>
    </row>
    <row r="988" ht="15.75">
      <c r="F988" s="24"/>
    </row>
    <row r="989" ht="15.75">
      <c r="F989" s="24"/>
    </row>
    <row r="990" ht="15.75">
      <c r="F990" s="24"/>
    </row>
    <row r="991" ht="15.75">
      <c r="F991" s="24"/>
    </row>
    <row r="992" ht="15.75">
      <c r="F992" s="24"/>
    </row>
    <row r="993" ht="15.75">
      <c r="F993" s="24"/>
    </row>
    <row r="994" ht="15.75">
      <c r="F994" s="24"/>
    </row>
    <row r="995" ht="15.75">
      <c r="F995" s="24"/>
    </row>
    <row r="996" ht="15.75">
      <c r="F996" s="24"/>
    </row>
    <row r="997" ht="15.75">
      <c r="F997" s="24"/>
    </row>
    <row r="998" ht="15.75">
      <c r="F998" s="24"/>
    </row>
    <row r="999" ht="15.75">
      <c r="F999" s="24"/>
    </row>
    <row r="1000" ht="15.75">
      <c r="F1000" s="24"/>
    </row>
    <row r="1001" ht="15.75">
      <c r="F1001" s="24"/>
    </row>
    <row r="1002" ht="15.75">
      <c r="F1002" s="24"/>
    </row>
    <row r="1003" ht="15.75">
      <c r="F1003" s="24"/>
    </row>
    <row r="1004" ht="15.75">
      <c r="F1004" s="24"/>
    </row>
    <row r="1005" ht="15.75">
      <c r="F1005" s="24"/>
    </row>
    <row r="1006" ht="15.75">
      <c r="F1006" s="24"/>
    </row>
    <row r="1007" ht="15.75">
      <c r="F1007" s="24"/>
    </row>
    <row r="1008" ht="15.75">
      <c r="F1008" s="24"/>
    </row>
    <row r="1009" ht="15.75">
      <c r="F1009" s="24"/>
    </row>
    <row r="1010" ht="15.75">
      <c r="F1010" s="24"/>
    </row>
    <row r="1011" ht="15.75">
      <c r="F1011" s="24"/>
    </row>
    <row r="1012" ht="15.75">
      <c r="F1012" s="24"/>
    </row>
    <row r="1013" ht="15.75">
      <c r="F1013" s="24"/>
    </row>
    <row r="1014" ht="15.75">
      <c r="F1014" s="24"/>
    </row>
    <row r="1015" ht="15.75">
      <c r="F1015" s="24"/>
    </row>
    <row r="1016" ht="15.75">
      <c r="F1016" s="24"/>
    </row>
    <row r="1017" ht="15.75">
      <c r="F1017" s="24"/>
    </row>
    <row r="1018" ht="15.75">
      <c r="F1018" s="24"/>
    </row>
    <row r="1019" ht="15.75">
      <c r="F1019" s="24"/>
    </row>
    <row r="1020" ht="15.75">
      <c r="F1020" s="24"/>
    </row>
    <row r="1021" ht="15.75">
      <c r="F1021" s="24"/>
    </row>
    <row r="1022" ht="15.75">
      <c r="F1022" s="24"/>
    </row>
    <row r="1023" ht="15.75">
      <c r="F1023" s="24"/>
    </row>
    <row r="1024" ht="15.75">
      <c r="F1024" s="24"/>
    </row>
    <row r="1025" ht="15.75">
      <c r="F1025" s="24"/>
    </row>
    <row r="1026" ht="15.75">
      <c r="F1026" s="24"/>
    </row>
    <row r="1027" ht="15.75">
      <c r="F1027" s="24"/>
    </row>
    <row r="1028" ht="15.75">
      <c r="F1028" s="24"/>
    </row>
    <row r="1029" ht="15.75">
      <c r="F1029" s="24"/>
    </row>
    <row r="1030" ht="15.75">
      <c r="F1030" s="24"/>
    </row>
    <row r="1031" ht="15.75">
      <c r="F1031" s="24"/>
    </row>
    <row r="1032" ht="15.75">
      <c r="F1032" s="24"/>
    </row>
    <row r="1033" ht="15.75">
      <c r="F1033" s="24"/>
    </row>
    <row r="1034" ht="15.75">
      <c r="F1034" s="24"/>
    </row>
    <row r="1035" ht="15.75">
      <c r="F1035" s="24"/>
    </row>
    <row r="1036" ht="15.75">
      <c r="F1036" s="24"/>
    </row>
    <row r="1037" ht="15.75">
      <c r="F1037" s="24"/>
    </row>
    <row r="1038" ht="15.75">
      <c r="F1038" s="24"/>
    </row>
    <row r="1039" ht="15.75">
      <c r="F1039" s="24"/>
    </row>
    <row r="1040" ht="15.75">
      <c r="F1040" s="24"/>
    </row>
    <row r="1041" ht="15.75">
      <c r="F1041" s="24"/>
    </row>
    <row r="1042" ht="15.75">
      <c r="F1042" s="24"/>
    </row>
    <row r="1043" ht="15.75">
      <c r="F1043" s="24"/>
    </row>
    <row r="1044" ht="15.75">
      <c r="F1044" s="24"/>
    </row>
    <row r="1045" ht="15.75">
      <c r="F1045" s="24"/>
    </row>
    <row r="1046" ht="15.75">
      <c r="F1046" s="24"/>
    </row>
    <row r="1047" ht="15.75">
      <c r="F1047" s="24"/>
    </row>
    <row r="1048" ht="15.75">
      <c r="F1048" s="24"/>
    </row>
    <row r="1049" ht="15.75">
      <c r="F1049" s="24"/>
    </row>
    <row r="1050" ht="15.75">
      <c r="F1050" s="24"/>
    </row>
    <row r="1051" ht="15.75">
      <c r="F1051" s="24"/>
    </row>
    <row r="1052" ht="15.75">
      <c r="F1052" s="24"/>
    </row>
    <row r="1053" ht="15.75">
      <c r="F1053" s="24"/>
    </row>
    <row r="1054" ht="15.75">
      <c r="F1054" s="24"/>
    </row>
    <row r="1055" ht="15.75">
      <c r="F1055" s="24"/>
    </row>
    <row r="1056" ht="15.75">
      <c r="F1056" s="24"/>
    </row>
    <row r="1057" ht="15.75">
      <c r="F1057" s="24"/>
    </row>
    <row r="1058" ht="15.75">
      <c r="F1058" s="24"/>
    </row>
    <row r="1059" ht="15.75">
      <c r="F1059" s="24"/>
    </row>
    <row r="1060" ht="15.75">
      <c r="F1060" s="24"/>
    </row>
    <row r="1061" ht="15.75">
      <c r="F1061" s="24"/>
    </row>
    <row r="1062" ht="15.75">
      <c r="F1062" s="24"/>
    </row>
    <row r="1063" ht="15.75">
      <c r="F1063" s="24"/>
    </row>
    <row r="1064" ht="15.75">
      <c r="F1064" s="24"/>
    </row>
    <row r="1065" ht="15.75">
      <c r="F1065" s="24"/>
    </row>
    <row r="1066" ht="15.75">
      <c r="F1066" s="24"/>
    </row>
    <row r="1067" ht="15.75">
      <c r="F1067" s="24"/>
    </row>
    <row r="1068" ht="15.75">
      <c r="F1068" s="24"/>
    </row>
    <row r="1069" ht="15.75">
      <c r="F1069" s="24"/>
    </row>
    <row r="1070" ht="15.75">
      <c r="F1070" s="24"/>
    </row>
    <row r="1071" ht="15.75">
      <c r="F1071" s="24"/>
    </row>
    <row r="1072" ht="15.75">
      <c r="F1072" s="24"/>
    </row>
    <row r="1073" ht="15.75">
      <c r="F1073" s="24"/>
    </row>
    <row r="1074" ht="15.75">
      <c r="F1074" s="24"/>
    </row>
    <row r="1075" ht="15.75">
      <c r="F1075" s="24"/>
    </row>
    <row r="1076" ht="15.75">
      <c r="F1076" s="24"/>
    </row>
    <row r="1077" ht="15.75">
      <c r="F1077" s="24"/>
    </row>
    <row r="1078" ht="15.75">
      <c r="F1078" s="24"/>
    </row>
    <row r="1079" ht="15.75">
      <c r="F1079" s="24"/>
    </row>
    <row r="1080" ht="15.75">
      <c r="F1080" s="24"/>
    </row>
    <row r="1081" ht="15.75">
      <c r="F1081" s="24"/>
    </row>
    <row r="1082" ht="15.75">
      <c r="F1082" s="24"/>
    </row>
  </sheetData>
  <mergeCells count="49">
    <mergeCell ref="A4:A7"/>
    <mergeCell ref="BX2:BX3"/>
    <mergeCell ref="BT1:BX1"/>
    <mergeCell ref="BS2:BS3"/>
    <mergeCell ref="BQ1:BS1"/>
    <mergeCell ref="BQ2:BQ3"/>
    <mergeCell ref="BR2:BR3"/>
    <mergeCell ref="X1:AB2"/>
    <mergeCell ref="B1:B3"/>
    <mergeCell ref="C1:C3"/>
    <mergeCell ref="G1:G3"/>
    <mergeCell ref="BW2:BW3"/>
    <mergeCell ref="AJ1:AJ3"/>
    <mergeCell ref="AK2:AK3"/>
    <mergeCell ref="BU2:BU3"/>
    <mergeCell ref="AI1:AI3"/>
    <mergeCell ref="BV2:BV3"/>
    <mergeCell ref="BO1:BP1"/>
    <mergeCell ref="BK2:BK3"/>
    <mergeCell ref="A44:A47"/>
    <mergeCell ref="A48:A51"/>
    <mergeCell ref="BT2:BT3"/>
    <mergeCell ref="A56:A59"/>
    <mergeCell ref="BL2:BL3"/>
    <mergeCell ref="BM2:BM3"/>
    <mergeCell ref="BN2:BN3"/>
    <mergeCell ref="BO2:BO3"/>
    <mergeCell ref="BP2:BP3"/>
    <mergeCell ref="A32:A35"/>
    <mergeCell ref="A24:A27"/>
    <mergeCell ref="AD1:AH2"/>
    <mergeCell ref="A1:A3"/>
    <mergeCell ref="A36:A39"/>
    <mergeCell ref="A8:A11"/>
    <mergeCell ref="A12:A15"/>
    <mergeCell ref="A16:A19"/>
    <mergeCell ref="A20:A23"/>
    <mergeCell ref="AC1:AC3"/>
    <mergeCell ref="A28:A31"/>
    <mergeCell ref="A61:A67"/>
    <mergeCell ref="Q1:Q3"/>
    <mergeCell ref="W1:W3"/>
    <mergeCell ref="R1:V2"/>
    <mergeCell ref="L1:P2"/>
    <mergeCell ref="H1:K3"/>
    <mergeCell ref="D1:D3"/>
    <mergeCell ref="E1:E3"/>
    <mergeCell ref="A52:A55"/>
    <mergeCell ref="A40:A43"/>
  </mergeCells>
  <conditionalFormatting sqref="AI4:AJ78 D41:D42 BQ4:BQ78 BT4:BV78 Q4:Q78 W4:W78 AC4:AC78 D31:F31 H4:K78 E41:E43 E6 D34:G35 D44:G46 G4:G25 D32:G32 D77:G78 G76 D26:G28 G29:G31 G33 F37:G38 D37:D38 F40:G42 D7:E7 D56:G57 D67:G75 D59:G65 D48:G54 BO4:BO78 BL4:BM78 F66">
    <cfRule type="cellIs" priority="1" dxfId="0" operator="equal" stopIfTrue="1">
      <formula>0</formula>
    </cfRule>
  </conditionalFormatting>
  <conditionalFormatting sqref="BN4:BN78">
    <cfRule type="cellIs" priority="2" dxfId="0" operator="equal" stopIfTrue="1">
      <formula>$H$1</formula>
    </cfRule>
    <cfRule type="cellIs" priority="3" dxfId="1" operator="lessThan" stopIfTrue="1">
      <formula>4</formula>
    </cfRule>
  </conditionalFormatting>
  <conditionalFormatting sqref="BP4:BP78">
    <cfRule type="cellIs" priority="4" dxfId="0" operator="equal" stopIfTrue="1">
      <formula>$J$1</formula>
    </cfRule>
    <cfRule type="cellIs" priority="5" dxfId="1" operator="lessThan" stopIfTrue="1">
      <formula>4</formula>
    </cfRule>
  </conditionalFormatting>
  <conditionalFormatting sqref="BR4:BS78 BW4:BX78">
    <cfRule type="cellIs" priority="6" dxfId="0" operator="equal" stopIfTrue="1">
      <formula>$L$1</formula>
    </cfRule>
    <cfRule type="cellIs" priority="7" dxfId="1" operator="lessThan" stopIfTrue="1">
      <formula>4</formula>
    </cfRule>
  </conditionalFormatting>
  <conditionalFormatting sqref="AK79:BK146">
    <cfRule type="cellIs" priority="8" dxfId="0" operator="equal" stopIfTrue="1">
      <formula>$AK$1</formula>
    </cfRule>
  </conditionalFormatting>
  <conditionalFormatting sqref="AK4:BK78">
    <cfRule type="cellIs" priority="9" dxfId="0" operator="equal" stopIfTrue="1">
      <formula>$AK$1</formula>
    </cfRule>
    <cfRule type="cellIs" priority="10" dxfId="2" operator="between" stopIfTrue="1">
      <formula>0.9</formula>
      <formula>6.1</formula>
    </cfRule>
  </conditionalFormatting>
  <printOptions gridLines="1" horizontalCentered="1" verticalCentered="1"/>
  <pageMargins left="0.29" right="0.31496062992125984" top="0.62" bottom="0.99" header="0.24" footer="0.18"/>
  <pageSetup horizontalDpi="300" verticalDpi="300" orientation="landscape" paperSize="9" scale="78" r:id="rId3"/>
  <headerFooter alignWithMargins="0">
    <oddHeader xml:space="preserve">&amp;C&amp;"Arial,Bold"&amp;14Eesti Karikavõistlused 2006
harjutuses VSS, JKV, KOMB&amp;RTallinn, Männiku 3. juunil 2006 </oddHeader>
    <oddFooter>&amp;L&amp;14Tulejoone kohtunik
Märgijoone kohtunik
Peakohtunik</oddFooter>
  </headerFooter>
  <rowBreaks count="1" manualBreakCount="1">
    <brk id="38" max="7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82"/>
  <sheetViews>
    <sheetView view="pageBreakPreview" zoomScale="75" zoomScaleNormal="83" zoomScaleSheetLayoutView="75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V7" sqref="BV7"/>
    </sheetView>
  </sheetViews>
  <sheetFormatPr defaultColWidth="9.140625" defaultRowHeight="12.75"/>
  <cols>
    <col min="1" max="1" width="6.57421875" style="31" hidden="1" customWidth="1"/>
    <col min="2" max="2" width="6.7109375" style="25" hidden="1" customWidth="1"/>
    <col min="3" max="3" width="4.8515625" style="3" customWidth="1"/>
    <col min="4" max="4" width="21.421875" style="3" bestFit="1" customWidth="1"/>
    <col min="5" max="5" width="17.421875" style="3" bestFit="1" customWidth="1"/>
    <col min="6" max="6" width="3.7109375" style="3" customWidth="1"/>
    <col min="7" max="7" width="8.421875" style="3" bestFit="1" customWidth="1"/>
    <col min="8" max="8" width="4.7109375" style="27" hidden="1" customWidth="1"/>
    <col min="9" max="10" width="4.7109375" style="22" hidden="1" customWidth="1"/>
    <col min="11" max="11" width="4.7109375" style="36" hidden="1" customWidth="1"/>
    <col min="12" max="16" width="3.57421875" style="3" hidden="1" customWidth="1"/>
    <col min="17" max="17" width="4.8515625" style="24" customWidth="1"/>
    <col min="18" max="21" width="3.57421875" style="3" hidden="1" customWidth="1"/>
    <col min="22" max="22" width="4.00390625" style="3" hidden="1" customWidth="1"/>
    <col min="23" max="23" width="5.421875" style="24" customWidth="1"/>
    <col min="24" max="28" width="4.00390625" style="3" hidden="1" customWidth="1"/>
    <col min="29" max="29" width="5.00390625" style="24" customWidth="1"/>
    <col min="30" max="34" width="4.00390625" style="3" hidden="1" customWidth="1"/>
    <col min="35" max="35" width="4.7109375" style="24" customWidth="1"/>
    <col min="36" max="36" width="8.7109375" style="3" customWidth="1"/>
    <col min="37" max="37" width="7.8515625" style="38" customWidth="1"/>
    <col min="38" max="62" width="5.140625" style="22" hidden="1" customWidth="1"/>
    <col min="63" max="63" width="5.7109375" style="36" customWidth="1"/>
    <col min="64" max="64" width="7.57421875" style="4" customWidth="1"/>
    <col min="65" max="65" width="6.28125" style="8" hidden="1" customWidth="1"/>
    <col min="66" max="66" width="6.140625" style="3" hidden="1" customWidth="1"/>
    <col min="67" max="67" width="5.8515625" style="4" customWidth="1"/>
    <col min="68" max="68" width="6.421875" style="3" hidden="1" customWidth="1"/>
    <col min="69" max="69" width="6.8515625" style="4" bestFit="1" customWidth="1"/>
    <col min="70" max="70" width="9.28125" style="3" customWidth="1"/>
    <col min="71" max="71" width="6.28125" style="3" customWidth="1"/>
    <col min="72" max="74" width="5.28125" style="3" bestFit="1" customWidth="1"/>
    <col min="75" max="76" width="6.421875" style="3" customWidth="1"/>
    <col min="77" max="16384" width="9.140625" style="3" customWidth="1"/>
  </cols>
  <sheetData>
    <row r="1" spans="1:76" s="1" customFormat="1" ht="15.75">
      <c r="A1" s="92" t="s">
        <v>40</v>
      </c>
      <c r="B1" s="106" t="s">
        <v>39</v>
      </c>
      <c r="C1" s="108" t="s">
        <v>41</v>
      </c>
      <c r="D1" s="86" t="s">
        <v>18</v>
      </c>
      <c r="E1" s="89" t="s">
        <v>31</v>
      </c>
      <c r="F1" s="45"/>
      <c r="G1" s="111" t="s">
        <v>67</v>
      </c>
      <c r="H1" s="77" t="s">
        <v>26</v>
      </c>
      <c r="I1" s="78"/>
      <c r="J1" s="78"/>
      <c r="K1" s="79"/>
      <c r="L1" s="77" t="s">
        <v>27</v>
      </c>
      <c r="M1" s="78"/>
      <c r="N1" s="78"/>
      <c r="O1" s="78"/>
      <c r="P1" s="79"/>
      <c r="Q1" s="75" t="s">
        <v>27</v>
      </c>
      <c r="R1" s="77" t="s">
        <v>28</v>
      </c>
      <c r="S1" s="78"/>
      <c r="T1" s="78"/>
      <c r="U1" s="78"/>
      <c r="V1" s="79"/>
      <c r="W1" s="75" t="s">
        <v>28</v>
      </c>
      <c r="X1" s="77" t="s">
        <v>29</v>
      </c>
      <c r="Y1" s="78"/>
      <c r="Z1" s="78"/>
      <c r="AA1" s="78"/>
      <c r="AB1" s="79"/>
      <c r="AC1" s="75" t="s">
        <v>29</v>
      </c>
      <c r="AD1" s="77" t="s">
        <v>30</v>
      </c>
      <c r="AE1" s="78"/>
      <c r="AF1" s="78"/>
      <c r="AG1" s="78"/>
      <c r="AH1" s="79"/>
      <c r="AI1" s="75" t="s">
        <v>30</v>
      </c>
      <c r="AJ1" s="101" t="s">
        <v>25</v>
      </c>
      <c r="AK1" s="41">
        <f>+MAX(AK4:AK144)</f>
        <v>62</v>
      </c>
      <c r="AL1" s="50" t="s">
        <v>23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70"/>
      <c r="BL1" s="69" t="s">
        <v>125</v>
      </c>
      <c r="BM1" s="67"/>
      <c r="BN1" s="68"/>
      <c r="BO1" s="95" t="s">
        <v>24</v>
      </c>
      <c r="BP1" s="96"/>
      <c r="BQ1" s="95" t="s">
        <v>68</v>
      </c>
      <c r="BR1" s="116"/>
      <c r="BS1" s="116"/>
      <c r="BT1" s="95" t="s">
        <v>38</v>
      </c>
      <c r="BU1" s="116"/>
      <c r="BV1" s="116"/>
      <c r="BW1" s="116"/>
      <c r="BX1" s="96"/>
    </row>
    <row r="2" spans="1:76" s="4" customFormat="1" ht="20.25" customHeight="1">
      <c r="A2" s="92"/>
      <c r="B2" s="107"/>
      <c r="C2" s="109"/>
      <c r="D2" s="87"/>
      <c r="E2" s="90"/>
      <c r="F2" s="46"/>
      <c r="G2" s="112"/>
      <c r="H2" s="80"/>
      <c r="I2" s="81"/>
      <c r="J2" s="81"/>
      <c r="K2" s="82"/>
      <c r="L2" s="80"/>
      <c r="M2" s="81"/>
      <c r="N2" s="81"/>
      <c r="O2" s="81"/>
      <c r="P2" s="82"/>
      <c r="Q2" s="75"/>
      <c r="R2" s="80"/>
      <c r="S2" s="81"/>
      <c r="T2" s="81"/>
      <c r="U2" s="81"/>
      <c r="V2" s="82"/>
      <c r="W2" s="75"/>
      <c r="X2" s="80"/>
      <c r="Y2" s="81"/>
      <c r="Z2" s="81"/>
      <c r="AA2" s="81"/>
      <c r="AB2" s="82"/>
      <c r="AC2" s="75"/>
      <c r="AD2" s="80"/>
      <c r="AE2" s="81"/>
      <c r="AF2" s="81"/>
      <c r="AG2" s="81"/>
      <c r="AH2" s="82"/>
      <c r="AI2" s="75"/>
      <c r="AJ2" s="102"/>
      <c r="AK2" s="104" t="s">
        <v>32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97" t="s">
        <v>118</v>
      </c>
      <c r="BL2" s="60" t="s">
        <v>20</v>
      </c>
      <c r="BM2" s="61" t="s">
        <v>33</v>
      </c>
      <c r="BN2" s="64" t="s">
        <v>0</v>
      </c>
      <c r="BO2" s="63" t="s">
        <v>20</v>
      </c>
      <c r="BP2" s="63" t="s">
        <v>0</v>
      </c>
      <c r="BQ2" s="63" t="s">
        <v>34</v>
      </c>
      <c r="BR2" s="99" t="s">
        <v>19</v>
      </c>
      <c r="BS2" s="99" t="s">
        <v>118</v>
      </c>
      <c r="BT2" s="63" t="s">
        <v>35</v>
      </c>
      <c r="BU2" s="63" t="s">
        <v>17</v>
      </c>
      <c r="BV2" s="63" t="s">
        <v>36</v>
      </c>
      <c r="BW2" s="99" t="s">
        <v>37</v>
      </c>
      <c r="BX2" s="99" t="s">
        <v>118</v>
      </c>
    </row>
    <row r="3" spans="1:76" s="4" customFormat="1" ht="34.5" customHeight="1">
      <c r="A3" s="93"/>
      <c r="B3" s="107"/>
      <c r="C3" s="110"/>
      <c r="D3" s="88"/>
      <c r="E3" s="91"/>
      <c r="F3" s="48"/>
      <c r="G3" s="113"/>
      <c r="H3" s="83"/>
      <c r="I3" s="84"/>
      <c r="J3" s="84"/>
      <c r="K3" s="85"/>
      <c r="L3" s="17">
        <v>1</v>
      </c>
      <c r="M3" s="18">
        <v>2</v>
      </c>
      <c r="N3" s="18">
        <v>3</v>
      </c>
      <c r="O3" s="18">
        <v>4</v>
      </c>
      <c r="P3" s="19">
        <v>5</v>
      </c>
      <c r="Q3" s="76"/>
      <c r="R3" s="17">
        <v>1</v>
      </c>
      <c r="S3" s="18">
        <v>2</v>
      </c>
      <c r="T3" s="18">
        <v>3</v>
      </c>
      <c r="U3" s="18">
        <v>4</v>
      </c>
      <c r="V3" s="19">
        <v>5</v>
      </c>
      <c r="W3" s="76"/>
      <c r="X3" s="17">
        <v>1</v>
      </c>
      <c r="Y3" s="18">
        <v>2</v>
      </c>
      <c r="Z3" s="18">
        <v>3</v>
      </c>
      <c r="AA3" s="18">
        <v>4</v>
      </c>
      <c r="AB3" s="19">
        <v>5</v>
      </c>
      <c r="AC3" s="76"/>
      <c r="AD3" s="17">
        <v>1</v>
      </c>
      <c r="AE3" s="18">
        <v>2</v>
      </c>
      <c r="AF3" s="18">
        <v>3</v>
      </c>
      <c r="AG3" s="18">
        <v>4</v>
      </c>
      <c r="AH3" s="19">
        <v>5</v>
      </c>
      <c r="AI3" s="76"/>
      <c r="AJ3" s="103"/>
      <c r="AK3" s="105"/>
      <c r="AL3" s="43">
        <v>1</v>
      </c>
      <c r="AM3" s="43">
        <v>2</v>
      </c>
      <c r="AN3" s="43">
        <v>3</v>
      </c>
      <c r="AO3" s="43">
        <v>4</v>
      </c>
      <c r="AP3" s="43">
        <v>5</v>
      </c>
      <c r="AQ3" s="43">
        <v>6</v>
      </c>
      <c r="AR3" s="43">
        <v>7</v>
      </c>
      <c r="AS3" s="43">
        <v>8</v>
      </c>
      <c r="AT3" s="43">
        <v>9</v>
      </c>
      <c r="AU3" s="43">
        <v>10</v>
      </c>
      <c r="AV3" s="43">
        <v>11</v>
      </c>
      <c r="AW3" s="43">
        <v>12</v>
      </c>
      <c r="AX3" s="43">
        <v>13</v>
      </c>
      <c r="AY3" s="43">
        <v>14</v>
      </c>
      <c r="AZ3" s="43">
        <v>15</v>
      </c>
      <c r="BA3" s="43">
        <v>16</v>
      </c>
      <c r="BB3" s="43">
        <v>17</v>
      </c>
      <c r="BC3" s="43">
        <v>18</v>
      </c>
      <c r="BD3" s="43">
        <v>19</v>
      </c>
      <c r="BE3" s="43">
        <v>20</v>
      </c>
      <c r="BF3" s="43">
        <v>21</v>
      </c>
      <c r="BG3" s="43">
        <v>22</v>
      </c>
      <c r="BH3" s="43">
        <v>23</v>
      </c>
      <c r="BI3" s="43">
        <v>24</v>
      </c>
      <c r="BJ3" s="43">
        <v>25</v>
      </c>
      <c r="BK3" s="98"/>
      <c r="BL3" s="60"/>
      <c r="BM3" s="61"/>
      <c r="BN3" s="94"/>
      <c r="BO3" s="64"/>
      <c r="BP3" s="94"/>
      <c r="BQ3" s="64"/>
      <c r="BR3" s="117"/>
      <c r="BS3" s="115"/>
      <c r="BT3" s="64"/>
      <c r="BU3" s="64"/>
      <c r="BV3" s="64"/>
      <c r="BW3" s="100"/>
      <c r="BX3" s="115"/>
    </row>
    <row r="4" spans="1:76" ht="15.75">
      <c r="A4" s="114">
        <v>0.40277777777777773</v>
      </c>
      <c r="B4" s="30">
        <v>3</v>
      </c>
      <c r="C4" s="14">
        <v>1</v>
      </c>
      <c r="D4" s="2" t="s">
        <v>106</v>
      </c>
      <c r="E4" s="55" t="s">
        <v>113</v>
      </c>
      <c r="F4" s="58" t="s">
        <v>99</v>
      </c>
      <c r="G4" s="42">
        <v>1987</v>
      </c>
      <c r="H4" s="32"/>
      <c r="I4" s="14"/>
      <c r="J4" s="14"/>
      <c r="K4" s="33"/>
      <c r="L4" s="6">
        <v>10</v>
      </c>
      <c r="M4" s="6">
        <v>10</v>
      </c>
      <c r="N4" s="6">
        <v>10</v>
      </c>
      <c r="O4" s="6">
        <v>10</v>
      </c>
      <c r="P4" s="6">
        <v>9</v>
      </c>
      <c r="Q4" s="13">
        <f aca="true" t="shared" si="0" ref="Q4:Q35">+SUM(L4:P4)</f>
        <v>49</v>
      </c>
      <c r="R4" s="6">
        <v>10</v>
      </c>
      <c r="S4" s="6">
        <v>10</v>
      </c>
      <c r="T4" s="6">
        <v>10</v>
      </c>
      <c r="U4" s="6">
        <v>10</v>
      </c>
      <c r="V4" s="6">
        <v>10</v>
      </c>
      <c r="W4" s="13">
        <f aca="true" t="shared" si="1" ref="W4:W35">+SUM(R4:V4)</f>
        <v>50</v>
      </c>
      <c r="X4" s="6">
        <v>10</v>
      </c>
      <c r="Y4" s="7">
        <v>10</v>
      </c>
      <c r="Z4" s="7">
        <v>9</v>
      </c>
      <c r="AA4" s="7">
        <v>9</v>
      </c>
      <c r="AB4" s="11">
        <v>8</v>
      </c>
      <c r="AC4" s="13">
        <f aca="true" t="shared" si="2" ref="AC4:AC35">+SUM(X4:AB4)</f>
        <v>46</v>
      </c>
      <c r="AD4" s="6">
        <v>10</v>
      </c>
      <c r="AE4" s="6">
        <v>10</v>
      </c>
      <c r="AF4" s="6">
        <v>10</v>
      </c>
      <c r="AG4" s="6">
        <v>10</v>
      </c>
      <c r="AH4" s="6">
        <v>9</v>
      </c>
      <c r="AI4" s="13">
        <f aca="true" t="shared" si="3" ref="AI4:AI35">+SUM(AD4:AH4)</f>
        <v>49</v>
      </c>
      <c r="AJ4" s="12">
        <f aca="true" t="shared" si="4" ref="AJ4:AJ35">+Q4*1.0000001+W4*1.000001+AC4*1.00001+AI4</f>
        <v>194.00051489999998</v>
      </c>
      <c r="AK4" s="37">
        <f aca="true" t="shared" si="5" ref="AK4:AK35">RANK(AJ4,AJ$4:AJ$144)</f>
        <v>5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72" t="s">
        <v>119</v>
      </c>
      <c r="BL4" s="40">
        <v>24</v>
      </c>
      <c r="BM4" s="16"/>
      <c r="BN4" s="51"/>
      <c r="BO4" s="40">
        <v>18</v>
      </c>
      <c r="BP4" s="5"/>
      <c r="BQ4" s="9">
        <f aca="true" t="shared" si="6" ref="BQ4:BQ18">+BO4+BL4</f>
        <v>42</v>
      </c>
      <c r="BR4" s="5">
        <f aca="true" t="shared" si="7" ref="BR4:BR35">RANK(BQ4,BQ$4:BQ$145)</f>
        <v>6</v>
      </c>
      <c r="BS4" s="66" t="s">
        <v>120</v>
      </c>
      <c r="BT4" s="40">
        <f aca="true" t="shared" si="8" ref="BT4:BT18">+BQ4*4</f>
        <v>168</v>
      </c>
      <c r="BU4" s="40">
        <f aca="true" t="shared" si="9" ref="BU4:BU35">+AJ4</f>
        <v>194.00051489999998</v>
      </c>
      <c r="BV4" s="40">
        <f aca="true" t="shared" si="10" ref="BV4:BV18">+BT4+AJ4</f>
        <v>362.0005149</v>
      </c>
      <c r="BW4" s="5">
        <f aca="true" t="shared" si="11" ref="BW4:BW35">RANK(BV4,BV$4:BV$145)</f>
        <v>1</v>
      </c>
      <c r="BX4" s="66" t="s">
        <v>119</v>
      </c>
    </row>
    <row r="5" spans="1:76" ht="15.75">
      <c r="A5" s="73"/>
      <c r="B5" s="29">
        <v>4</v>
      </c>
      <c r="C5" s="2">
        <v>2</v>
      </c>
      <c r="D5" s="2" t="s">
        <v>66</v>
      </c>
      <c r="E5" s="55" t="s">
        <v>71</v>
      </c>
      <c r="F5" s="59" t="s">
        <v>99</v>
      </c>
      <c r="G5" s="15">
        <v>1990</v>
      </c>
      <c r="H5" s="34"/>
      <c r="I5" s="2"/>
      <c r="J5" s="2"/>
      <c r="K5" s="35"/>
      <c r="L5" s="6">
        <v>10</v>
      </c>
      <c r="M5" s="7">
        <v>10</v>
      </c>
      <c r="N5" s="7">
        <v>10</v>
      </c>
      <c r="O5" s="7">
        <v>9</v>
      </c>
      <c r="P5" s="11">
        <v>9</v>
      </c>
      <c r="Q5" s="13">
        <f t="shared" si="0"/>
        <v>48</v>
      </c>
      <c r="R5" s="6">
        <v>10</v>
      </c>
      <c r="S5" s="7">
        <v>10</v>
      </c>
      <c r="T5" s="7">
        <v>10</v>
      </c>
      <c r="U5" s="7">
        <v>9</v>
      </c>
      <c r="V5" s="11">
        <v>9</v>
      </c>
      <c r="W5" s="13">
        <f t="shared" si="1"/>
        <v>48</v>
      </c>
      <c r="X5" s="6">
        <v>9</v>
      </c>
      <c r="Y5" s="7">
        <v>9</v>
      </c>
      <c r="Z5" s="7">
        <v>8</v>
      </c>
      <c r="AA5" s="7">
        <v>8</v>
      </c>
      <c r="AB5" s="11">
        <v>5</v>
      </c>
      <c r="AC5" s="13">
        <f t="shared" si="2"/>
        <v>39</v>
      </c>
      <c r="AD5" s="6">
        <v>10</v>
      </c>
      <c r="AE5" s="7">
        <v>10</v>
      </c>
      <c r="AF5" s="7">
        <v>10</v>
      </c>
      <c r="AG5" s="7">
        <v>9</v>
      </c>
      <c r="AH5" s="11">
        <v>9</v>
      </c>
      <c r="AI5" s="13">
        <f t="shared" si="3"/>
        <v>48</v>
      </c>
      <c r="AJ5" s="12">
        <f t="shared" si="4"/>
        <v>183.0004428</v>
      </c>
      <c r="AK5" s="37">
        <f t="shared" si="5"/>
        <v>18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72" t="s">
        <v>120</v>
      </c>
      <c r="BL5" s="40">
        <v>23</v>
      </c>
      <c r="BM5" s="16"/>
      <c r="BN5" s="51"/>
      <c r="BO5" s="40">
        <v>21</v>
      </c>
      <c r="BP5" s="5"/>
      <c r="BQ5" s="9">
        <f t="shared" si="6"/>
        <v>44</v>
      </c>
      <c r="BR5" s="5">
        <f t="shared" si="7"/>
        <v>3</v>
      </c>
      <c r="BS5" s="66" t="s">
        <v>119</v>
      </c>
      <c r="BT5" s="40">
        <f t="shared" si="8"/>
        <v>176</v>
      </c>
      <c r="BU5" s="40">
        <f t="shared" si="9"/>
        <v>183.0004428</v>
      </c>
      <c r="BV5" s="40">
        <f t="shared" si="10"/>
        <v>359.0004428</v>
      </c>
      <c r="BW5" s="5">
        <f t="shared" si="11"/>
        <v>2</v>
      </c>
      <c r="BX5" s="66" t="s">
        <v>120</v>
      </c>
    </row>
    <row r="6" spans="1:76" ht="15.75">
      <c r="A6" s="73"/>
      <c r="B6" s="30">
        <v>5</v>
      </c>
      <c r="C6" s="14">
        <v>3</v>
      </c>
      <c r="D6" s="2" t="s">
        <v>50</v>
      </c>
      <c r="E6" s="55" t="s">
        <v>83</v>
      </c>
      <c r="F6" s="59" t="s">
        <v>99</v>
      </c>
      <c r="G6" s="15">
        <v>1990</v>
      </c>
      <c r="H6" s="34"/>
      <c r="I6" s="2"/>
      <c r="J6" s="2"/>
      <c r="K6" s="35"/>
      <c r="L6" s="26">
        <v>10</v>
      </c>
      <c r="M6" s="7">
        <v>10</v>
      </c>
      <c r="N6" s="7">
        <v>10</v>
      </c>
      <c r="O6" s="7">
        <v>9</v>
      </c>
      <c r="P6" s="11">
        <v>9</v>
      </c>
      <c r="Q6" s="13">
        <f t="shared" si="0"/>
        <v>48</v>
      </c>
      <c r="R6" s="6">
        <v>10</v>
      </c>
      <c r="S6" s="7">
        <v>10</v>
      </c>
      <c r="T6" s="7">
        <v>9</v>
      </c>
      <c r="U6" s="7">
        <v>9</v>
      </c>
      <c r="V6" s="11">
        <v>9</v>
      </c>
      <c r="W6" s="13">
        <f t="shared" si="1"/>
        <v>47</v>
      </c>
      <c r="X6" s="6">
        <v>10</v>
      </c>
      <c r="Y6" s="7">
        <v>10</v>
      </c>
      <c r="Z6" s="7">
        <v>9</v>
      </c>
      <c r="AA6" s="7">
        <v>9</v>
      </c>
      <c r="AB6" s="11">
        <v>0</v>
      </c>
      <c r="AC6" s="13">
        <f t="shared" si="2"/>
        <v>38</v>
      </c>
      <c r="AD6" s="6">
        <v>10</v>
      </c>
      <c r="AE6" s="7">
        <v>10</v>
      </c>
      <c r="AF6" s="7">
        <v>9</v>
      </c>
      <c r="AG6" s="7">
        <v>8</v>
      </c>
      <c r="AH6" s="11">
        <v>8</v>
      </c>
      <c r="AI6" s="13">
        <f t="shared" si="3"/>
        <v>45</v>
      </c>
      <c r="AJ6" s="12">
        <f t="shared" si="4"/>
        <v>178.0004318</v>
      </c>
      <c r="AK6" s="37">
        <f t="shared" si="5"/>
        <v>25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72" t="s">
        <v>123</v>
      </c>
      <c r="BL6" s="40">
        <v>15</v>
      </c>
      <c r="BM6" s="16"/>
      <c r="BN6" s="51"/>
      <c r="BO6" s="40">
        <v>8</v>
      </c>
      <c r="BP6" s="5"/>
      <c r="BQ6" s="9">
        <f t="shared" si="6"/>
        <v>23</v>
      </c>
      <c r="BR6" s="5">
        <f t="shared" si="7"/>
        <v>35</v>
      </c>
      <c r="BS6" s="66"/>
      <c r="BT6" s="40">
        <f t="shared" si="8"/>
        <v>92</v>
      </c>
      <c r="BU6" s="40">
        <f t="shared" si="9"/>
        <v>178.0004318</v>
      </c>
      <c r="BV6" s="40">
        <f t="shared" si="10"/>
        <v>270.0004318</v>
      </c>
      <c r="BW6" s="5">
        <f t="shared" si="11"/>
        <v>24</v>
      </c>
      <c r="BX6" s="66" t="s">
        <v>123</v>
      </c>
    </row>
    <row r="7" spans="1:76" ht="15.75">
      <c r="A7" s="73"/>
      <c r="B7" s="29">
        <v>6</v>
      </c>
      <c r="C7" s="2">
        <v>4</v>
      </c>
      <c r="D7" s="2" t="s">
        <v>57</v>
      </c>
      <c r="E7" s="55" t="s">
        <v>73</v>
      </c>
      <c r="F7" s="59" t="s">
        <v>98</v>
      </c>
      <c r="G7" s="15">
        <v>1946</v>
      </c>
      <c r="H7" s="34"/>
      <c r="I7" s="2"/>
      <c r="J7" s="2"/>
      <c r="K7" s="35"/>
      <c r="L7" s="6">
        <v>10</v>
      </c>
      <c r="M7" s="7">
        <v>10</v>
      </c>
      <c r="N7" s="7">
        <v>9</v>
      </c>
      <c r="O7" s="7">
        <v>9</v>
      </c>
      <c r="P7" s="7">
        <v>3</v>
      </c>
      <c r="Q7" s="13">
        <f t="shared" si="0"/>
        <v>41</v>
      </c>
      <c r="R7" s="6">
        <v>10</v>
      </c>
      <c r="S7" s="6">
        <v>10</v>
      </c>
      <c r="T7" s="6">
        <v>10</v>
      </c>
      <c r="U7" s="6">
        <v>8</v>
      </c>
      <c r="V7" s="6">
        <v>8</v>
      </c>
      <c r="W7" s="13">
        <f t="shared" si="1"/>
        <v>46</v>
      </c>
      <c r="X7" s="6">
        <v>10</v>
      </c>
      <c r="Y7" s="7">
        <v>8</v>
      </c>
      <c r="Z7" s="7">
        <v>0</v>
      </c>
      <c r="AA7" s="7">
        <v>0</v>
      </c>
      <c r="AB7" s="11">
        <v>0</v>
      </c>
      <c r="AC7" s="13">
        <f t="shared" si="2"/>
        <v>18</v>
      </c>
      <c r="AD7" s="6">
        <v>10</v>
      </c>
      <c r="AE7" s="6">
        <v>10</v>
      </c>
      <c r="AF7" s="6">
        <v>9</v>
      </c>
      <c r="AG7" s="6">
        <v>9</v>
      </c>
      <c r="AH7" s="11">
        <v>0</v>
      </c>
      <c r="AI7" s="13">
        <f t="shared" si="3"/>
        <v>38</v>
      </c>
      <c r="AJ7" s="12">
        <f t="shared" si="4"/>
        <v>143.0002301</v>
      </c>
      <c r="AK7" s="37">
        <f t="shared" si="5"/>
        <v>50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72"/>
      <c r="BL7" s="40">
        <v>21</v>
      </c>
      <c r="BM7" s="16"/>
      <c r="BN7" s="51"/>
      <c r="BO7" s="40">
        <v>23</v>
      </c>
      <c r="BP7" s="5"/>
      <c r="BQ7" s="9">
        <f t="shared" si="6"/>
        <v>44</v>
      </c>
      <c r="BR7" s="5">
        <f t="shared" si="7"/>
        <v>3</v>
      </c>
      <c r="BS7" s="66" t="s">
        <v>121</v>
      </c>
      <c r="BT7" s="40">
        <f t="shared" si="8"/>
        <v>176</v>
      </c>
      <c r="BU7" s="40">
        <f t="shared" si="9"/>
        <v>143.0002301</v>
      </c>
      <c r="BV7" s="40">
        <f t="shared" si="10"/>
        <v>319.0002301</v>
      </c>
      <c r="BW7" s="5">
        <f t="shared" si="11"/>
        <v>12</v>
      </c>
      <c r="BX7" s="66" t="s">
        <v>121</v>
      </c>
    </row>
    <row r="8" spans="1:76" ht="15.75">
      <c r="A8" s="73">
        <v>0.40277777777777773</v>
      </c>
      <c r="B8" s="30">
        <v>8</v>
      </c>
      <c r="C8" s="14">
        <v>5</v>
      </c>
      <c r="D8" s="2" t="s">
        <v>1</v>
      </c>
      <c r="E8" s="55" t="s">
        <v>83</v>
      </c>
      <c r="F8" s="59" t="s">
        <v>98</v>
      </c>
      <c r="G8" s="15">
        <v>1944</v>
      </c>
      <c r="H8" s="34"/>
      <c r="I8" s="2"/>
      <c r="J8" s="2"/>
      <c r="K8" s="35"/>
      <c r="L8" s="6">
        <v>10</v>
      </c>
      <c r="M8" s="7">
        <v>10</v>
      </c>
      <c r="N8" s="7">
        <v>10</v>
      </c>
      <c r="O8" s="7">
        <v>9</v>
      </c>
      <c r="P8" s="7">
        <v>8</v>
      </c>
      <c r="Q8" s="13">
        <f t="shared" si="0"/>
        <v>47</v>
      </c>
      <c r="R8" s="6">
        <v>10</v>
      </c>
      <c r="S8" s="6">
        <v>9</v>
      </c>
      <c r="T8" s="6">
        <v>3</v>
      </c>
      <c r="U8" s="6">
        <v>3</v>
      </c>
      <c r="V8" s="11">
        <v>3</v>
      </c>
      <c r="W8" s="13">
        <f t="shared" si="1"/>
        <v>28</v>
      </c>
      <c r="X8" s="6">
        <v>10</v>
      </c>
      <c r="Y8" s="7">
        <v>10</v>
      </c>
      <c r="Z8" s="7">
        <v>10</v>
      </c>
      <c r="AA8" s="7">
        <v>8</v>
      </c>
      <c r="AB8" s="11">
        <v>3</v>
      </c>
      <c r="AC8" s="13">
        <f t="shared" si="2"/>
        <v>41</v>
      </c>
      <c r="AD8" s="6">
        <v>10</v>
      </c>
      <c r="AE8" s="6">
        <v>10</v>
      </c>
      <c r="AF8" s="6">
        <v>9</v>
      </c>
      <c r="AG8" s="6">
        <v>9</v>
      </c>
      <c r="AH8" s="11">
        <v>8</v>
      </c>
      <c r="AI8" s="13">
        <f t="shared" si="3"/>
        <v>46</v>
      </c>
      <c r="AJ8" s="12">
        <f t="shared" si="4"/>
        <v>162.0004427</v>
      </c>
      <c r="AK8" s="37">
        <f t="shared" si="5"/>
        <v>39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72"/>
      <c r="BL8" s="40">
        <v>19</v>
      </c>
      <c r="BM8" s="16"/>
      <c r="BN8" s="51"/>
      <c r="BO8" s="40">
        <v>18</v>
      </c>
      <c r="BP8" s="5"/>
      <c r="BQ8" s="9">
        <f t="shared" si="6"/>
        <v>37</v>
      </c>
      <c r="BR8" s="5">
        <f t="shared" si="7"/>
        <v>17</v>
      </c>
      <c r="BS8" s="66" t="s">
        <v>122</v>
      </c>
      <c r="BT8" s="3">
        <f t="shared" si="8"/>
        <v>148</v>
      </c>
      <c r="BU8" s="40">
        <f t="shared" si="9"/>
        <v>162.0004427</v>
      </c>
      <c r="BV8" s="40">
        <f t="shared" si="10"/>
        <v>310.0004427</v>
      </c>
      <c r="BW8" s="5">
        <f t="shared" si="11"/>
        <v>15</v>
      </c>
      <c r="BX8" s="66" t="s">
        <v>122</v>
      </c>
    </row>
    <row r="9" spans="1:76" ht="15.75">
      <c r="A9" s="73"/>
      <c r="B9" s="29">
        <v>9</v>
      </c>
      <c r="C9" s="2">
        <v>6</v>
      </c>
      <c r="D9" s="22" t="s">
        <v>6</v>
      </c>
      <c r="E9" s="55" t="s">
        <v>109</v>
      </c>
      <c r="F9" s="58" t="s">
        <v>98</v>
      </c>
      <c r="G9" s="15">
        <v>1951</v>
      </c>
      <c r="H9" s="34"/>
      <c r="I9" s="2"/>
      <c r="J9" s="2"/>
      <c r="K9" s="35"/>
      <c r="L9" s="6">
        <v>10</v>
      </c>
      <c r="M9" s="7">
        <v>10</v>
      </c>
      <c r="N9" s="7">
        <v>10</v>
      </c>
      <c r="O9" s="7">
        <v>8</v>
      </c>
      <c r="P9" s="7">
        <v>3</v>
      </c>
      <c r="Q9" s="13">
        <f t="shared" si="0"/>
        <v>41</v>
      </c>
      <c r="R9" s="6">
        <v>10</v>
      </c>
      <c r="S9" s="7">
        <v>10</v>
      </c>
      <c r="T9" s="7">
        <v>10</v>
      </c>
      <c r="U9" s="7">
        <v>9</v>
      </c>
      <c r="V9" s="11">
        <v>9</v>
      </c>
      <c r="W9" s="13">
        <f t="shared" si="1"/>
        <v>48</v>
      </c>
      <c r="X9" s="6">
        <v>10</v>
      </c>
      <c r="Y9" s="7">
        <v>9</v>
      </c>
      <c r="Z9" s="7">
        <v>9</v>
      </c>
      <c r="AA9" s="7">
        <v>9</v>
      </c>
      <c r="AB9" s="11">
        <v>8</v>
      </c>
      <c r="AC9" s="13">
        <f t="shared" si="2"/>
        <v>45</v>
      </c>
      <c r="AD9" s="6">
        <v>10</v>
      </c>
      <c r="AE9" s="6">
        <v>10</v>
      </c>
      <c r="AF9" s="6">
        <v>10</v>
      </c>
      <c r="AG9" s="6">
        <v>10</v>
      </c>
      <c r="AH9" s="11">
        <v>10</v>
      </c>
      <c r="AI9" s="13">
        <f t="shared" si="3"/>
        <v>50</v>
      </c>
      <c r="AJ9" s="12">
        <f t="shared" si="4"/>
        <v>184.0005021</v>
      </c>
      <c r="AK9" s="37">
        <f t="shared" si="5"/>
        <v>15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72" t="s">
        <v>122</v>
      </c>
      <c r="BL9" s="40">
        <v>0</v>
      </c>
      <c r="BM9" s="16"/>
      <c r="BN9" s="51"/>
      <c r="BO9" s="40">
        <v>5</v>
      </c>
      <c r="BP9" s="5"/>
      <c r="BQ9" s="9">
        <f t="shared" si="6"/>
        <v>5</v>
      </c>
      <c r="BR9" s="5">
        <f t="shared" si="7"/>
        <v>41</v>
      </c>
      <c r="BS9" s="65"/>
      <c r="BT9" s="40">
        <f t="shared" si="8"/>
        <v>20</v>
      </c>
      <c r="BU9" s="40">
        <f t="shared" si="9"/>
        <v>184.0005021</v>
      </c>
      <c r="BV9" s="40">
        <f t="shared" si="10"/>
        <v>204.0005021</v>
      </c>
      <c r="BW9" s="5">
        <f t="shared" si="11"/>
        <v>31</v>
      </c>
      <c r="BX9" s="66" t="s">
        <v>124</v>
      </c>
    </row>
    <row r="10" spans="1:76" ht="15.75">
      <c r="A10" s="73"/>
      <c r="B10" s="28">
        <v>10</v>
      </c>
      <c r="C10" s="14">
        <v>7</v>
      </c>
      <c r="D10" s="2" t="s">
        <v>54</v>
      </c>
      <c r="E10" s="55" t="s">
        <v>84</v>
      </c>
      <c r="F10" s="58"/>
      <c r="G10" s="15">
        <v>1960</v>
      </c>
      <c r="H10" s="34"/>
      <c r="I10" s="2"/>
      <c r="J10" s="2"/>
      <c r="K10" s="35"/>
      <c r="L10" s="6">
        <v>10</v>
      </c>
      <c r="M10" s="7">
        <v>10</v>
      </c>
      <c r="N10" s="7">
        <v>10</v>
      </c>
      <c r="O10" s="7">
        <v>10</v>
      </c>
      <c r="P10" s="11">
        <v>10</v>
      </c>
      <c r="Q10" s="13">
        <f t="shared" si="0"/>
        <v>50</v>
      </c>
      <c r="R10" s="6">
        <v>10</v>
      </c>
      <c r="S10" s="7">
        <v>10</v>
      </c>
      <c r="T10" s="7">
        <v>10</v>
      </c>
      <c r="U10" s="7">
        <v>10</v>
      </c>
      <c r="V10" s="11">
        <v>10</v>
      </c>
      <c r="W10" s="13">
        <f t="shared" si="1"/>
        <v>50</v>
      </c>
      <c r="X10" s="6">
        <v>10</v>
      </c>
      <c r="Y10" s="7">
        <v>10</v>
      </c>
      <c r="Z10" s="7">
        <v>10</v>
      </c>
      <c r="AA10" s="7">
        <v>9</v>
      </c>
      <c r="AB10" s="11">
        <v>9</v>
      </c>
      <c r="AC10" s="13">
        <f t="shared" si="2"/>
        <v>48</v>
      </c>
      <c r="AD10" s="6">
        <v>10</v>
      </c>
      <c r="AE10" s="7">
        <v>10</v>
      </c>
      <c r="AF10" s="7">
        <v>10</v>
      </c>
      <c r="AG10" s="7">
        <v>10</v>
      </c>
      <c r="AH10" s="11">
        <v>9</v>
      </c>
      <c r="AI10" s="13">
        <f t="shared" si="3"/>
        <v>49</v>
      </c>
      <c r="AJ10" s="12">
        <f t="shared" si="4"/>
        <v>197.000535</v>
      </c>
      <c r="AK10" s="37">
        <f t="shared" si="5"/>
        <v>1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72"/>
      <c r="BL10" s="40"/>
      <c r="BM10" s="16"/>
      <c r="BN10" s="51"/>
      <c r="BO10" s="40"/>
      <c r="BP10" s="5"/>
      <c r="BQ10" s="9">
        <f t="shared" si="6"/>
        <v>0</v>
      </c>
      <c r="BR10" s="5">
        <f t="shared" si="7"/>
        <v>42</v>
      </c>
      <c r="BS10" s="65"/>
      <c r="BT10" s="40">
        <f t="shared" si="8"/>
        <v>0</v>
      </c>
      <c r="BU10" s="40">
        <f t="shared" si="9"/>
        <v>197.000535</v>
      </c>
      <c r="BV10" s="40">
        <f t="shared" si="10"/>
        <v>197.000535</v>
      </c>
      <c r="BW10" s="5">
        <f t="shared" si="11"/>
        <v>33</v>
      </c>
      <c r="BX10" s="65"/>
    </row>
    <row r="11" spans="1:76" ht="15.75">
      <c r="A11" s="73"/>
      <c r="B11" s="28">
        <v>11</v>
      </c>
      <c r="C11" s="2">
        <v>8</v>
      </c>
      <c r="D11" s="2" t="s">
        <v>44</v>
      </c>
      <c r="E11" s="55" t="s">
        <v>45</v>
      </c>
      <c r="F11" s="57"/>
      <c r="G11" s="15">
        <v>1972</v>
      </c>
      <c r="H11" s="34"/>
      <c r="I11" s="2"/>
      <c r="J11" s="2"/>
      <c r="K11" s="35"/>
      <c r="L11" s="6">
        <v>10</v>
      </c>
      <c r="M11" s="7">
        <v>10</v>
      </c>
      <c r="N11" s="7">
        <v>10</v>
      </c>
      <c r="O11" s="7">
        <v>10</v>
      </c>
      <c r="P11" s="11">
        <v>10</v>
      </c>
      <c r="Q11" s="13">
        <f t="shared" si="0"/>
        <v>50</v>
      </c>
      <c r="R11" s="6">
        <v>10</v>
      </c>
      <c r="S11" s="7">
        <v>10</v>
      </c>
      <c r="T11" s="7">
        <v>10</v>
      </c>
      <c r="U11" s="7">
        <v>10</v>
      </c>
      <c r="V11" s="11">
        <v>9</v>
      </c>
      <c r="W11" s="13">
        <f t="shared" si="1"/>
        <v>49</v>
      </c>
      <c r="X11" s="6">
        <v>10</v>
      </c>
      <c r="Y11" s="7">
        <v>10</v>
      </c>
      <c r="Z11" s="7">
        <v>10</v>
      </c>
      <c r="AA11" s="7">
        <v>9</v>
      </c>
      <c r="AB11" s="11">
        <v>9</v>
      </c>
      <c r="AC11" s="13">
        <f t="shared" si="2"/>
        <v>48</v>
      </c>
      <c r="AD11" s="6">
        <v>10</v>
      </c>
      <c r="AE11" s="7">
        <v>10</v>
      </c>
      <c r="AF11" s="7">
        <v>10</v>
      </c>
      <c r="AG11" s="7">
        <v>10</v>
      </c>
      <c r="AH11" s="11">
        <v>10</v>
      </c>
      <c r="AI11" s="13">
        <f t="shared" si="3"/>
        <v>50</v>
      </c>
      <c r="AJ11" s="12">
        <f t="shared" si="4"/>
        <v>197.00053400000002</v>
      </c>
      <c r="AK11" s="37">
        <f t="shared" si="5"/>
        <v>2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72"/>
      <c r="BL11" s="40"/>
      <c r="BM11" s="16"/>
      <c r="BN11" s="51"/>
      <c r="BO11" s="40"/>
      <c r="BP11" s="5"/>
      <c r="BQ11" s="9">
        <f t="shared" si="6"/>
        <v>0</v>
      </c>
      <c r="BR11" s="5">
        <f t="shared" si="7"/>
        <v>42</v>
      </c>
      <c r="BS11" s="65"/>
      <c r="BT11" s="40">
        <f t="shared" si="8"/>
        <v>0</v>
      </c>
      <c r="BU11" s="40">
        <f t="shared" si="9"/>
        <v>197.00053400000002</v>
      </c>
      <c r="BV11" s="40">
        <f t="shared" si="10"/>
        <v>197.00053400000002</v>
      </c>
      <c r="BW11" s="5">
        <f t="shared" si="11"/>
        <v>34</v>
      </c>
      <c r="BX11" s="65"/>
    </row>
    <row r="12" spans="1:76" ht="15.75">
      <c r="A12" s="73">
        <f>+A4+1/48</f>
        <v>0.42361111111111105</v>
      </c>
      <c r="B12" s="30">
        <v>3</v>
      </c>
      <c r="C12" s="14">
        <v>9</v>
      </c>
      <c r="D12" s="2" t="s">
        <v>91</v>
      </c>
      <c r="E12" s="55" t="s">
        <v>80</v>
      </c>
      <c r="F12" s="58"/>
      <c r="G12" s="15">
        <v>1973</v>
      </c>
      <c r="H12" s="34"/>
      <c r="I12" s="2"/>
      <c r="J12" s="2"/>
      <c r="K12" s="35"/>
      <c r="L12" s="6">
        <v>10</v>
      </c>
      <c r="M12" s="6">
        <v>10</v>
      </c>
      <c r="N12" s="6">
        <v>10</v>
      </c>
      <c r="O12" s="6">
        <v>10</v>
      </c>
      <c r="P12" s="6">
        <v>10</v>
      </c>
      <c r="Q12" s="13">
        <f t="shared" si="0"/>
        <v>50</v>
      </c>
      <c r="R12" s="7">
        <v>9</v>
      </c>
      <c r="S12" s="7">
        <v>10</v>
      </c>
      <c r="T12" s="7">
        <v>10</v>
      </c>
      <c r="U12" s="7">
        <v>10</v>
      </c>
      <c r="V12" s="7">
        <v>10</v>
      </c>
      <c r="W12" s="13">
        <f t="shared" si="1"/>
        <v>49</v>
      </c>
      <c r="X12" s="7">
        <v>10</v>
      </c>
      <c r="Y12" s="7">
        <v>10</v>
      </c>
      <c r="Z12" s="7">
        <v>10</v>
      </c>
      <c r="AA12" s="7">
        <v>9</v>
      </c>
      <c r="AB12" s="11">
        <v>9</v>
      </c>
      <c r="AC12" s="13">
        <f t="shared" si="2"/>
        <v>48</v>
      </c>
      <c r="AD12" s="7">
        <v>10</v>
      </c>
      <c r="AE12" s="7">
        <v>10</v>
      </c>
      <c r="AF12" s="7">
        <v>10</v>
      </c>
      <c r="AG12" s="7">
        <v>10</v>
      </c>
      <c r="AH12" s="7">
        <v>9</v>
      </c>
      <c r="AI12" s="13">
        <f t="shared" si="3"/>
        <v>49</v>
      </c>
      <c r="AJ12" s="12">
        <f t="shared" si="4"/>
        <v>196.00053400000002</v>
      </c>
      <c r="AK12" s="37">
        <f t="shared" si="5"/>
        <v>3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72"/>
      <c r="BL12" s="40"/>
      <c r="BM12" s="16"/>
      <c r="BN12" s="51"/>
      <c r="BO12" s="40"/>
      <c r="BP12" s="5"/>
      <c r="BQ12" s="9">
        <f t="shared" si="6"/>
        <v>0</v>
      </c>
      <c r="BR12" s="5">
        <f t="shared" si="7"/>
        <v>42</v>
      </c>
      <c r="BS12" s="65"/>
      <c r="BT12" s="3">
        <f t="shared" si="8"/>
        <v>0</v>
      </c>
      <c r="BU12" s="40">
        <f t="shared" si="9"/>
        <v>196.00053400000002</v>
      </c>
      <c r="BV12" s="40">
        <f t="shared" si="10"/>
        <v>196.00053400000002</v>
      </c>
      <c r="BW12" s="5">
        <f t="shared" si="11"/>
        <v>35</v>
      </c>
      <c r="BX12" s="65"/>
    </row>
    <row r="13" spans="1:76" ht="15.75">
      <c r="A13" s="73"/>
      <c r="B13" s="29">
        <v>4</v>
      </c>
      <c r="C13" s="2">
        <v>10</v>
      </c>
      <c r="D13" s="2" t="s">
        <v>87</v>
      </c>
      <c r="E13" s="55" t="s">
        <v>97</v>
      </c>
      <c r="F13" s="58"/>
      <c r="G13" s="15">
        <v>1974</v>
      </c>
      <c r="H13" s="34"/>
      <c r="I13" s="2"/>
      <c r="J13" s="2"/>
      <c r="K13" s="35"/>
      <c r="L13" s="6">
        <v>10</v>
      </c>
      <c r="M13" s="7">
        <v>10</v>
      </c>
      <c r="N13" s="7">
        <v>10</v>
      </c>
      <c r="O13" s="7">
        <v>9</v>
      </c>
      <c r="P13" s="11">
        <v>9</v>
      </c>
      <c r="Q13" s="13">
        <f t="shared" si="0"/>
        <v>48</v>
      </c>
      <c r="R13" s="6">
        <v>10</v>
      </c>
      <c r="S13" s="7">
        <v>10</v>
      </c>
      <c r="T13" s="7">
        <v>10</v>
      </c>
      <c r="U13" s="7">
        <v>10</v>
      </c>
      <c r="V13" s="11">
        <v>10</v>
      </c>
      <c r="W13" s="13">
        <f t="shared" si="1"/>
        <v>50</v>
      </c>
      <c r="X13" s="6">
        <v>10</v>
      </c>
      <c r="Y13" s="7">
        <v>10</v>
      </c>
      <c r="Z13" s="7">
        <v>10</v>
      </c>
      <c r="AA13" s="7">
        <v>9</v>
      </c>
      <c r="AB13" s="11">
        <v>8</v>
      </c>
      <c r="AC13" s="13">
        <f t="shared" si="2"/>
        <v>47</v>
      </c>
      <c r="AD13" s="6">
        <v>10</v>
      </c>
      <c r="AE13" s="7">
        <v>10</v>
      </c>
      <c r="AF13" s="7">
        <v>10</v>
      </c>
      <c r="AG13" s="7">
        <v>10</v>
      </c>
      <c r="AH13" s="11">
        <v>9</v>
      </c>
      <c r="AI13" s="13">
        <f t="shared" si="3"/>
        <v>49</v>
      </c>
      <c r="AJ13" s="12">
        <f t="shared" si="4"/>
        <v>194.0005248</v>
      </c>
      <c r="AK13" s="37">
        <f t="shared" si="5"/>
        <v>4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72"/>
      <c r="BL13" s="40"/>
      <c r="BM13" s="16"/>
      <c r="BN13" s="51"/>
      <c r="BO13" s="40"/>
      <c r="BP13" s="5"/>
      <c r="BQ13" s="9">
        <f t="shared" si="6"/>
        <v>0</v>
      </c>
      <c r="BR13" s="5">
        <f t="shared" si="7"/>
        <v>42</v>
      </c>
      <c r="BS13" s="65"/>
      <c r="BT13" s="40">
        <f t="shared" si="8"/>
        <v>0</v>
      </c>
      <c r="BU13" s="40">
        <f t="shared" si="9"/>
        <v>194.0005248</v>
      </c>
      <c r="BV13" s="40">
        <f t="shared" si="10"/>
        <v>194.0005248</v>
      </c>
      <c r="BW13" s="5">
        <f t="shared" si="11"/>
        <v>36</v>
      </c>
      <c r="BX13" s="65"/>
    </row>
    <row r="14" spans="1:76" ht="15.75">
      <c r="A14" s="73"/>
      <c r="B14" s="30">
        <v>5</v>
      </c>
      <c r="C14" s="14">
        <v>11</v>
      </c>
      <c r="D14" s="3" t="s">
        <v>81</v>
      </c>
      <c r="E14" s="55" t="s">
        <v>80</v>
      </c>
      <c r="F14" s="58"/>
      <c r="G14" s="15">
        <v>1979</v>
      </c>
      <c r="H14" s="34"/>
      <c r="I14" s="2"/>
      <c r="J14" s="2"/>
      <c r="K14" s="35"/>
      <c r="L14" s="6">
        <v>10</v>
      </c>
      <c r="M14" s="7">
        <v>10</v>
      </c>
      <c r="N14" s="7">
        <v>10</v>
      </c>
      <c r="O14" s="7">
        <v>10</v>
      </c>
      <c r="P14" s="11">
        <v>10</v>
      </c>
      <c r="Q14" s="13">
        <f t="shared" si="0"/>
        <v>50</v>
      </c>
      <c r="R14" s="6">
        <v>10</v>
      </c>
      <c r="S14" s="7">
        <v>10</v>
      </c>
      <c r="T14" s="7">
        <v>10</v>
      </c>
      <c r="U14" s="7">
        <v>10</v>
      </c>
      <c r="V14" s="11">
        <v>10</v>
      </c>
      <c r="W14" s="13">
        <f t="shared" si="1"/>
        <v>50</v>
      </c>
      <c r="X14" s="6">
        <v>10</v>
      </c>
      <c r="Y14" s="7">
        <v>9</v>
      </c>
      <c r="Z14" s="7">
        <v>9</v>
      </c>
      <c r="AA14" s="7">
        <v>9</v>
      </c>
      <c r="AB14" s="11">
        <v>8</v>
      </c>
      <c r="AC14" s="13">
        <f t="shared" si="2"/>
        <v>45</v>
      </c>
      <c r="AD14" s="6">
        <v>10</v>
      </c>
      <c r="AE14" s="7">
        <v>10</v>
      </c>
      <c r="AF14" s="7">
        <v>10</v>
      </c>
      <c r="AG14" s="7">
        <v>10</v>
      </c>
      <c r="AH14" s="11">
        <v>9</v>
      </c>
      <c r="AI14" s="13">
        <f t="shared" si="3"/>
        <v>49</v>
      </c>
      <c r="AJ14" s="12">
        <f t="shared" si="4"/>
        <v>194.000505</v>
      </c>
      <c r="AK14" s="37">
        <f t="shared" si="5"/>
        <v>6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72"/>
      <c r="BL14" s="40"/>
      <c r="BM14" s="16"/>
      <c r="BN14" s="51"/>
      <c r="BO14" s="40"/>
      <c r="BP14" s="5"/>
      <c r="BQ14" s="9">
        <f t="shared" si="6"/>
        <v>0</v>
      </c>
      <c r="BR14" s="5">
        <f t="shared" si="7"/>
        <v>42</v>
      </c>
      <c r="BS14" s="65"/>
      <c r="BT14" s="3">
        <f t="shared" si="8"/>
        <v>0</v>
      </c>
      <c r="BU14" s="40">
        <f t="shared" si="9"/>
        <v>194.000505</v>
      </c>
      <c r="BV14" s="40">
        <f t="shared" si="10"/>
        <v>194.000505</v>
      </c>
      <c r="BW14" s="5">
        <f t="shared" si="11"/>
        <v>37</v>
      </c>
      <c r="BX14" s="65"/>
    </row>
    <row r="15" spans="1:76" ht="15.75">
      <c r="A15" s="74"/>
      <c r="B15" s="29">
        <v>6</v>
      </c>
      <c r="C15" s="2">
        <v>12</v>
      </c>
      <c r="D15" s="2" t="s">
        <v>82</v>
      </c>
      <c r="E15" s="55" t="s">
        <v>83</v>
      </c>
      <c r="F15" s="58"/>
      <c r="G15" s="15"/>
      <c r="H15" s="34"/>
      <c r="I15" s="2"/>
      <c r="J15" s="2"/>
      <c r="K15" s="35"/>
      <c r="L15" s="6">
        <v>10</v>
      </c>
      <c r="M15" s="7">
        <v>10</v>
      </c>
      <c r="N15" s="7">
        <v>10</v>
      </c>
      <c r="O15" s="7">
        <v>10</v>
      </c>
      <c r="P15" s="11">
        <v>8</v>
      </c>
      <c r="Q15" s="13">
        <f t="shared" si="0"/>
        <v>48</v>
      </c>
      <c r="R15" s="6">
        <v>10</v>
      </c>
      <c r="S15" s="7">
        <v>10</v>
      </c>
      <c r="T15" s="7">
        <v>9</v>
      </c>
      <c r="U15" s="7">
        <v>9</v>
      </c>
      <c r="V15" s="11">
        <v>9</v>
      </c>
      <c r="W15" s="13">
        <f t="shared" si="1"/>
        <v>47</v>
      </c>
      <c r="X15" s="6">
        <v>10</v>
      </c>
      <c r="Y15" s="7">
        <v>10</v>
      </c>
      <c r="Z15" s="7">
        <v>10</v>
      </c>
      <c r="AA15" s="7">
        <v>9</v>
      </c>
      <c r="AB15" s="11">
        <v>8</v>
      </c>
      <c r="AC15" s="13">
        <f t="shared" si="2"/>
        <v>47</v>
      </c>
      <c r="AD15" s="6">
        <v>10</v>
      </c>
      <c r="AE15" s="7">
        <v>10</v>
      </c>
      <c r="AF15" s="7">
        <v>10</v>
      </c>
      <c r="AG15" s="7">
        <v>10</v>
      </c>
      <c r="AH15" s="11">
        <v>9</v>
      </c>
      <c r="AI15" s="13">
        <f t="shared" si="3"/>
        <v>49</v>
      </c>
      <c r="AJ15" s="12">
        <f t="shared" si="4"/>
        <v>191.0005218</v>
      </c>
      <c r="AK15" s="37">
        <f t="shared" si="5"/>
        <v>7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72"/>
      <c r="BL15" s="40"/>
      <c r="BM15" s="16"/>
      <c r="BN15" s="52"/>
      <c r="BO15" s="40"/>
      <c r="BP15" s="5"/>
      <c r="BQ15" s="9">
        <f t="shared" si="6"/>
        <v>0</v>
      </c>
      <c r="BR15" s="21">
        <f t="shared" si="7"/>
        <v>42</v>
      </c>
      <c r="BS15" s="65"/>
      <c r="BT15" s="40">
        <f t="shared" si="8"/>
        <v>0</v>
      </c>
      <c r="BU15" s="40">
        <f t="shared" si="9"/>
        <v>191.0005218</v>
      </c>
      <c r="BV15" s="40">
        <f t="shared" si="10"/>
        <v>191.0005218</v>
      </c>
      <c r="BW15" s="5">
        <f t="shared" si="11"/>
        <v>38</v>
      </c>
      <c r="BX15" s="65"/>
    </row>
    <row r="16" spans="1:76" ht="15.75">
      <c r="A16" s="73">
        <f>+A8+1/48</f>
        <v>0.42361111111111105</v>
      </c>
      <c r="B16" s="30">
        <v>8</v>
      </c>
      <c r="C16" s="14">
        <v>13</v>
      </c>
      <c r="D16" s="2" t="s">
        <v>11</v>
      </c>
      <c r="E16" s="55" t="s">
        <v>80</v>
      </c>
      <c r="F16" s="58"/>
      <c r="G16" s="15">
        <v>1978</v>
      </c>
      <c r="H16" s="34"/>
      <c r="I16" s="2"/>
      <c r="J16" s="2"/>
      <c r="K16" s="35"/>
      <c r="L16" s="6">
        <v>10</v>
      </c>
      <c r="M16" s="7">
        <v>10</v>
      </c>
      <c r="N16" s="7">
        <v>10</v>
      </c>
      <c r="O16" s="7">
        <v>10</v>
      </c>
      <c r="P16" s="7">
        <v>8</v>
      </c>
      <c r="Q16" s="13">
        <f t="shared" si="0"/>
        <v>48</v>
      </c>
      <c r="R16" s="6">
        <v>10</v>
      </c>
      <c r="S16" s="7">
        <v>10</v>
      </c>
      <c r="T16" s="7">
        <v>9</v>
      </c>
      <c r="U16" s="7">
        <v>9</v>
      </c>
      <c r="V16" s="11">
        <v>9</v>
      </c>
      <c r="W16" s="13">
        <f t="shared" si="1"/>
        <v>47</v>
      </c>
      <c r="X16" s="6">
        <v>10</v>
      </c>
      <c r="Y16" s="7">
        <v>10</v>
      </c>
      <c r="Z16" s="7">
        <v>10</v>
      </c>
      <c r="AA16" s="7">
        <v>9</v>
      </c>
      <c r="AB16" s="11">
        <v>8</v>
      </c>
      <c r="AC16" s="13">
        <f t="shared" si="2"/>
        <v>47</v>
      </c>
      <c r="AD16" s="6">
        <v>10</v>
      </c>
      <c r="AE16" s="6">
        <v>10</v>
      </c>
      <c r="AF16" s="6">
        <v>10</v>
      </c>
      <c r="AG16" s="6">
        <v>10</v>
      </c>
      <c r="AH16" s="11">
        <v>9</v>
      </c>
      <c r="AI16" s="13">
        <f t="shared" si="3"/>
        <v>49</v>
      </c>
      <c r="AJ16" s="12">
        <f t="shared" si="4"/>
        <v>191.0005218</v>
      </c>
      <c r="AK16" s="37">
        <f t="shared" si="5"/>
        <v>7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72"/>
      <c r="BL16" s="40"/>
      <c r="BM16" s="16"/>
      <c r="BN16" s="53"/>
      <c r="BO16" s="40"/>
      <c r="BP16" s="5"/>
      <c r="BQ16" s="9">
        <f t="shared" si="6"/>
        <v>0</v>
      </c>
      <c r="BR16" s="20">
        <f t="shared" si="7"/>
        <v>42</v>
      </c>
      <c r="BS16" s="65"/>
      <c r="BT16" s="3">
        <f t="shared" si="8"/>
        <v>0</v>
      </c>
      <c r="BU16" s="40">
        <f t="shared" si="9"/>
        <v>191.0005218</v>
      </c>
      <c r="BV16" s="40">
        <f t="shared" si="10"/>
        <v>191.0005218</v>
      </c>
      <c r="BW16" s="5">
        <f t="shared" si="11"/>
        <v>38</v>
      </c>
      <c r="BX16" s="65"/>
    </row>
    <row r="17" spans="1:76" ht="15.75">
      <c r="A17" s="73"/>
      <c r="B17" s="29">
        <v>9</v>
      </c>
      <c r="C17" s="2">
        <v>14</v>
      </c>
      <c r="D17" s="2" t="s">
        <v>13</v>
      </c>
      <c r="E17" s="55" t="s">
        <v>113</v>
      </c>
      <c r="F17" s="58"/>
      <c r="G17" s="15">
        <v>1957</v>
      </c>
      <c r="H17" s="34"/>
      <c r="I17" s="2"/>
      <c r="J17" s="2"/>
      <c r="K17" s="35"/>
      <c r="L17" s="6">
        <v>10</v>
      </c>
      <c r="M17" s="7">
        <v>10</v>
      </c>
      <c r="N17" s="7">
        <v>10</v>
      </c>
      <c r="O17" s="11">
        <v>10</v>
      </c>
      <c r="P17" s="11">
        <v>9</v>
      </c>
      <c r="Q17" s="13">
        <f t="shared" si="0"/>
        <v>49</v>
      </c>
      <c r="R17" s="6">
        <v>10</v>
      </c>
      <c r="S17" s="7">
        <v>10</v>
      </c>
      <c r="T17" s="7">
        <v>9</v>
      </c>
      <c r="U17" s="7">
        <v>8</v>
      </c>
      <c r="V17" s="11">
        <v>8</v>
      </c>
      <c r="W17" s="13">
        <f t="shared" si="1"/>
        <v>45</v>
      </c>
      <c r="X17" s="6">
        <v>10</v>
      </c>
      <c r="Y17" s="7">
        <v>10</v>
      </c>
      <c r="Z17" s="7">
        <v>9</v>
      </c>
      <c r="AA17" s="7">
        <v>8</v>
      </c>
      <c r="AB17" s="11">
        <v>8</v>
      </c>
      <c r="AC17" s="13">
        <f t="shared" si="2"/>
        <v>45</v>
      </c>
      <c r="AD17" s="6">
        <v>10</v>
      </c>
      <c r="AE17" s="6">
        <v>10</v>
      </c>
      <c r="AF17" s="6">
        <v>10</v>
      </c>
      <c r="AG17" s="6">
        <v>10</v>
      </c>
      <c r="AH17" s="11">
        <v>9</v>
      </c>
      <c r="AI17" s="13">
        <f t="shared" si="3"/>
        <v>49</v>
      </c>
      <c r="AJ17" s="12">
        <f t="shared" si="4"/>
        <v>188.0004999</v>
      </c>
      <c r="AK17" s="37">
        <f t="shared" si="5"/>
        <v>9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72"/>
      <c r="BL17" s="40">
        <v>19</v>
      </c>
      <c r="BM17" s="16"/>
      <c r="BN17" s="51"/>
      <c r="BO17" s="40">
        <v>15</v>
      </c>
      <c r="BP17" s="5"/>
      <c r="BQ17" s="9">
        <f t="shared" si="6"/>
        <v>34</v>
      </c>
      <c r="BR17" s="5">
        <f t="shared" si="7"/>
        <v>24</v>
      </c>
      <c r="BS17" s="66"/>
      <c r="BT17" s="40">
        <f t="shared" si="8"/>
        <v>136</v>
      </c>
      <c r="BU17" s="40">
        <f t="shared" si="9"/>
        <v>188.0004999</v>
      </c>
      <c r="BV17" s="40">
        <f t="shared" si="10"/>
        <v>324.0004999</v>
      </c>
      <c r="BW17" s="5">
        <f t="shared" si="11"/>
        <v>9</v>
      </c>
      <c r="BX17" s="66"/>
    </row>
    <row r="18" spans="1:76" ht="15.75">
      <c r="A18" s="73"/>
      <c r="B18" s="28">
        <v>10</v>
      </c>
      <c r="C18" s="14">
        <v>15</v>
      </c>
      <c r="D18" s="2" t="s">
        <v>8</v>
      </c>
      <c r="E18" s="55" t="s">
        <v>80</v>
      </c>
      <c r="F18" s="58"/>
      <c r="G18" s="15">
        <v>1980</v>
      </c>
      <c r="H18" s="34"/>
      <c r="I18" s="2"/>
      <c r="J18" s="2"/>
      <c r="K18" s="35"/>
      <c r="L18" s="6">
        <v>10</v>
      </c>
      <c r="M18" s="6">
        <v>10</v>
      </c>
      <c r="N18" s="6">
        <v>10</v>
      </c>
      <c r="O18" s="6">
        <v>10</v>
      </c>
      <c r="P18" s="6">
        <v>10</v>
      </c>
      <c r="Q18" s="13">
        <f t="shared" si="0"/>
        <v>50</v>
      </c>
      <c r="R18" s="6">
        <v>10</v>
      </c>
      <c r="S18" s="6">
        <v>10</v>
      </c>
      <c r="T18" s="6">
        <v>10</v>
      </c>
      <c r="U18" s="6">
        <v>9</v>
      </c>
      <c r="V18" s="6">
        <v>8</v>
      </c>
      <c r="W18" s="13">
        <f t="shared" si="1"/>
        <v>47</v>
      </c>
      <c r="X18" s="6">
        <v>10</v>
      </c>
      <c r="Y18" s="7">
        <v>10</v>
      </c>
      <c r="Z18" s="7">
        <v>8</v>
      </c>
      <c r="AA18" s="7">
        <v>8</v>
      </c>
      <c r="AB18" s="11">
        <v>5</v>
      </c>
      <c r="AC18" s="13">
        <f t="shared" si="2"/>
        <v>41</v>
      </c>
      <c r="AD18" s="6">
        <v>10</v>
      </c>
      <c r="AE18" s="6">
        <v>10</v>
      </c>
      <c r="AF18" s="6">
        <v>10</v>
      </c>
      <c r="AG18" s="6">
        <v>10</v>
      </c>
      <c r="AH18" s="6">
        <v>9</v>
      </c>
      <c r="AI18" s="13">
        <f t="shared" si="3"/>
        <v>49</v>
      </c>
      <c r="AJ18" s="12">
        <f t="shared" si="4"/>
        <v>187.000462</v>
      </c>
      <c r="AK18" s="37">
        <f t="shared" si="5"/>
        <v>10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72"/>
      <c r="BL18" s="40">
        <v>12</v>
      </c>
      <c r="BM18" s="16"/>
      <c r="BN18" s="51"/>
      <c r="BO18" s="40">
        <v>9</v>
      </c>
      <c r="BP18" s="5"/>
      <c r="BQ18" s="9">
        <f t="shared" si="6"/>
        <v>21</v>
      </c>
      <c r="BR18" s="5">
        <f t="shared" si="7"/>
        <v>38</v>
      </c>
      <c r="BS18" s="66"/>
      <c r="BT18" s="40">
        <f t="shared" si="8"/>
        <v>84</v>
      </c>
      <c r="BU18" s="40">
        <f t="shared" si="9"/>
        <v>187.000462</v>
      </c>
      <c r="BV18" s="40">
        <f t="shared" si="10"/>
        <v>271.00046199999997</v>
      </c>
      <c r="BW18" s="5">
        <f t="shared" si="11"/>
        <v>23</v>
      </c>
      <c r="BX18" s="66"/>
    </row>
    <row r="19" spans="1:76" ht="15.75">
      <c r="A19" s="74"/>
      <c r="B19" s="28">
        <v>11</v>
      </c>
      <c r="C19" s="2">
        <v>16</v>
      </c>
      <c r="D19" s="2" t="s">
        <v>14</v>
      </c>
      <c r="E19" s="55"/>
      <c r="F19" s="58" t="s">
        <v>98</v>
      </c>
      <c r="G19" s="15">
        <v>1948</v>
      </c>
      <c r="H19" s="34"/>
      <c r="I19" s="2"/>
      <c r="J19" s="2"/>
      <c r="K19" s="35"/>
      <c r="L19" s="6">
        <v>10</v>
      </c>
      <c r="M19" s="7">
        <v>10</v>
      </c>
      <c r="N19" s="7">
        <v>9</v>
      </c>
      <c r="O19" s="7">
        <v>9</v>
      </c>
      <c r="P19" s="11">
        <v>8</v>
      </c>
      <c r="Q19" s="13">
        <f t="shared" si="0"/>
        <v>46</v>
      </c>
      <c r="R19" s="6">
        <v>10</v>
      </c>
      <c r="S19" s="7">
        <v>10</v>
      </c>
      <c r="T19" s="7">
        <v>9</v>
      </c>
      <c r="U19" s="7">
        <v>8</v>
      </c>
      <c r="V19" s="11">
        <v>8</v>
      </c>
      <c r="W19" s="13">
        <f t="shared" si="1"/>
        <v>45</v>
      </c>
      <c r="X19" s="6">
        <v>10</v>
      </c>
      <c r="Y19" s="7">
        <v>10</v>
      </c>
      <c r="Z19" s="7">
        <v>9</v>
      </c>
      <c r="AA19" s="7">
        <v>9</v>
      </c>
      <c r="AB19" s="11">
        <v>9</v>
      </c>
      <c r="AC19" s="13">
        <f t="shared" si="2"/>
        <v>47</v>
      </c>
      <c r="AD19" s="6">
        <v>10</v>
      </c>
      <c r="AE19" s="7">
        <v>10</v>
      </c>
      <c r="AF19" s="7">
        <v>10</v>
      </c>
      <c r="AG19" s="7">
        <v>9</v>
      </c>
      <c r="AH19" s="11">
        <v>9</v>
      </c>
      <c r="AI19" s="13">
        <f t="shared" si="3"/>
        <v>48</v>
      </c>
      <c r="AJ19" s="12">
        <f t="shared" si="4"/>
        <v>186.0005196</v>
      </c>
      <c r="AK19" s="37">
        <f t="shared" si="5"/>
        <v>11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72" t="s">
        <v>121</v>
      </c>
      <c r="BL19" s="40"/>
      <c r="BM19" s="16"/>
      <c r="BN19" s="51"/>
      <c r="BO19" s="40"/>
      <c r="BP19" s="5"/>
      <c r="BQ19" s="9"/>
      <c r="BR19" s="5">
        <f t="shared" si="7"/>
        <v>42</v>
      </c>
      <c r="BS19" s="65"/>
      <c r="BU19" s="40">
        <f t="shared" si="9"/>
        <v>186.0005196</v>
      </c>
      <c r="BV19" s="40"/>
      <c r="BW19" s="5">
        <f t="shared" si="11"/>
        <v>67</v>
      </c>
      <c r="BX19" s="65"/>
    </row>
    <row r="20" spans="1:76" ht="15.75">
      <c r="A20" s="73">
        <f>+A12+1/48</f>
        <v>0.44444444444444436</v>
      </c>
      <c r="B20" s="30">
        <v>3</v>
      </c>
      <c r="C20" s="14">
        <v>17</v>
      </c>
      <c r="D20" s="2" t="s">
        <v>94</v>
      </c>
      <c r="E20" s="55" t="s">
        <v>78</v>
      </c>
      <c r="F20" s="58"/>
      <c r="G20" s="15"/>
      <c r="H20" s="34"/>
      <c r="I20" s="2"/>
      <c r="J20" s="2"/>
      <c r="K20" s="35"/>
      <c r="L20" s="6">
        <v>10</v>
      </c>
      <c r="M20" s="7">
        <v>10</v>
      </c>
      <c r="N20" s="7">
        <v>10</v>
      </c>
      <c r="O20" s="7">
        <v>9</v>
      </c>
      <c r="P20" s="11">
        <v>9</v>
      </c>
      <c r="Q20" s="13">
        <f t="shared" si="0"/>
        <v>48</v>
      </c>
      <c r="R20" s="6">
        <v>10</v>
      </c>
      <c r="S20" s="6">
        <v>10</v>
      </c>
      <c r="T20" s="6">
        <v>10</v>
      </c>
      <c r="U20" s="6">
        <v>10</v>
      </c>
      <c r="V20" s="6">
        <v>9</v>
      </c>
      <c r="W20" s="13">
        <f t="shared" si="1"/>
        <v>49</v>
      </c>
      <c r="X20" s="6">
        <v>10</v>
      </c>
      <c r="Y20" s="7">
        <v>9</v>
      </c>
      <c r="Z20" s="7">
        <v>9</v>
      </c>
      <c r="AA20" s="7">
        <v>8</v>
      </c>
      <c r="AB20" s="11">
        <v>9</v>
      </c>
      <c r="AC20" s="13">
        <f t="shared" si="2"/>
        <v>45</v>
      </c>
      <c r="AD20" s="6">
        <v>10</v>
      </c>
      <c r="AE20" s="7">
        <v>10</v>
      </c>
      <c r="AF20" s="7">
        <v>10</v>
      </c>
      <c r="AG20" s="7">
        <v>10</v>
      </c>
      <c r="AH20" s="11">
        <v>3</v>
      </c>
      <c r="AI20" s="13">
        <f t="shared" si="3"/>
        <v>43</v>
      </c>
      <c r="AJ20" s="12">
        <f t="shared" si="4"/>
        <v>185.0005038</v>
      </c>
      <c r="AK20" s="37">
        <f t="shared" si="5"/>
        <v>12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72"/>
      <c r="BL20" s="40"/>
      <c r="BM20" s="16"/>
      <c r="BN20" s="51"/>
      <c r="BO20" s="40"/>
      <c r="BP20" s="5"/>
      <c r="BQ20" s="9">
        <f aca="true" t="shared" si="12" ref="BQ20:BQ31">+BO20+BL20</f>
        <v>0</v>
      </c>
      <c r="BR20" s="5">
        <f t="shared" si="7"/>
        <v>42</v>
      </c>
      <c r="BS20" s="65"/>
      <c r="BT20" s="40">
        <f aca="true" t="shared" si="13" ref="BT20:BT31">+BQ20*4</f>
        <v>0</v>
      </c>
      <c r="BU20" s="40">
        <f t="shared" si="9"/>
        <v>185.0005038</v>
      </c>
      <c r="BV20" s="40">
        <f aca="true" t="shared" si="14" ref="BV20:BV31">+BT20+AJ20</f>
        <v>185.0005038</v>
      </c>
      <c r="BW20" s="5">
        <f t="shared" si="11"/>
        <v>40</v>
      </c>
      <c r="BX20" s="65"/>
    </row>
    <row r="21" spans="1:76" ht="15.75">
      <c r="A21" s="73"/>
      <c r="B21" s="29">
        <v>4</v>
      </c>
      <c r="C21" s="2">
        <v>18</v>
      </c>
      <c r="D21" s="2" t="s">
        <v>21</v>
      </c>
      <c r="E21" s="55" t="s">
        <v>113</v>
      </c>
      <c r="F21" s="58"/>
      <c r="G21" s="15">
        <v>1968</v>
      </c>
      <c r="H21" s="34"/>
      <c r="I21" s="2"/>
      <c r="J21" s="2"/>
      <c r="K21" s="35"/>
      <c r="L21" s="6">
        <v>10</v>
      </c>
      <c r="M21" s="6">
        <v>10</v>
      </c>
      <c r="N21" s="6">
        <v>10</v>
      </c>
      <c r="O21" s="6">
        <v>9</v>
      </c>
      <c r="P21" s="6">
        <v>8</v>
      </c>
      <c r="Q21" s="13">
        <f t="shared" si="0"/>
        <v>47</v>
      </c>
      <c r="R21" s="6">
        <v>10</v>
      </c>
      <c r="S21" s="6">
        <v>10</v>
      </c>
      <c r="T21" s="6">
        <v>10</v>
      </c>
      <c r="U21" s="6">
        <v>10</v>
      </c>
      <c r="V21" s="6">
        <v>10</v>
      </c>
      <c r="W21" s="13">
        <f t="shared" si="1"/>
        <v>50</v>
      </c>
      <c r="X21" s="6">
        <v>10</v>
      </c>
      <c r="Y21" s="7">
        <v>10</v>
      </c>
      <c r="Z21" s="7">
        <v>8</v>
      </c>
      <c r="AA21" s="7">
        <v>8</v>
      </c>
      <c r="AB21" s="11">
        <v>8</v>
      </c>
      <c r="AC21" s="13">
        <f t="shared" si="2"/>
        <v>44</v>
      </c>
      <c r="AD21" s="6">
        <v>10</v>
      </c>
      <c r="AE21" s="6">
        <v>10</v>
      </c>
      <c r="AF21" s="6">
        <v>8</v>
      </c>
      <c r="AG21" s="6">
        <v>8</v>
      </c>
      <c r="AH21" s="6">
        <v>8</v>
      </c>
      <c r="AI21" s="13">
        <f t="shared" si="3"/>
        <v>44</v>
      </c>
      <c r="AJ21" s="12">
        <f t="shared" si="4"/>
        <v>185.0004947</v>
      </c>
      <c r="AK21" s="37">
        <f t="shared" si="5"/>
        <v>13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72"/>
      <c r="BL21" s="40">
        <v>23</v>
      </c>
      <c r="BM21" s="16"/>
      <c r="BN21" s="51"/>
      <c r="BO21" s="40">
        <v>19</v>
      </c>
      <c r="BP21" s="5"/>
      <c r="BQ21" s="9">
        <f t="shared" si="12"/>
        <v>42</v>
      </c>
      <c r="BR21" s="5">
        <f t="shared" si="7"/>
        <v>6</v>
      </c>
      <c r="BS21" s="66"/>
      <c r="BT21" s="40">
        <f t="shared" si="13"/>
        <v>168</v>
      </c>
      <c r="BU21" s="40">
        <f t="shared" si="9"/>
        <v>185.0004947</v>
      </c>
      <c r="BV21" s="40">
        <f t="shared" si="14"/>
        <v>353.0004947</v>
      </c>
      <c r="BW21" s="5">
        <f t="shared" si="11"/>
        <v>5</v>
      </c>
      <c r="BX21" s="66"/>
    </row>
    <row r="22" spans="1:76" ht="15.75">
      <c r="A22" s="73"/>
      <c r="B22" s="30">
        <v>5</v>
      </c>
      <c r="C22" s="14">
        <v>19</v>
      </c>
      <c r="D22" s="2" t="s">
        <v>7</v>
      </c>
      <c r="E22" s="55" t="s">
        <v>83</v>
      </c>
      <c r="F22" s="58"/>
      <c r="G22" s="15">
        <v>1957</v>
      </c>
      <c r="H22" s="34"/>
      <c r="I22" s="2"/>
      <c r="J22" s="2"/>
      <c r="K22" s="35"/>
      <c r="L22" s="6">
        <v>10</v>
      </c>
      <c r="M22" s="6">
        <v>10</v>
      </c>
      <c r="N22" s="6">
        <v>10</v>
      </c>
      <c r="O22" s="6">
        <v>10</v>
      </c>
      <c r="P22" s="6">
        <v>9</v>
      </c>
      <c r="Q22" s="13">
        <f t="shared" si="0"/>
        <v>49</v>
      </c>
      <c r="R22" s="6">
        <v>10</v>
      </c>
      <c r="S22" s="6">
        <v>10</v>
      </c>
      <c r="T22" s="6">
        <v>9</v>
      </c>
      <c r="U22" s="6">
        <v>9</v>
      </c>
      <c r="V22" s="6">
        <v>9</v>
      </c>
      <c r="W22" s="13">
        <f t="shared" si="1"/>
        <v>47</v>
      </c>
      <c r="X22" s="6">
        <v>10</v>
      </c>
      <c r="Y22" s="7">
        <v>10</v>
      </c>
      <c r="Z22" s="7">
        <v>10</v>
      </c>
      <c r="AA22" s="7">
        <v>10</v>
      </c>
      <c r="AB22" s="11">
        <v>10</v>
      </c>
      <c r="AC22" s="13">
        <f t="shared" si="2"/>
        <v>50</v>
      </c>
      <c r="AD22" s="6">
        <v>10</v>
      </c>
      <c r="AE22" s="6">
        <v>10</v>
      </c>
      <c r="AF22" s="6">
        <v>9</v>
      </c>
      <c r="AG22" s="6">
        <v>8</v>
      </c>
      <c r="AH22" s="6">
        <v>1</v>
      </c>
      <c r="AI22" s="13">
        <f t="shared" si="3"/>
        <v>38</v>
      </c>
      <c r="AJ22" s="12">
        <f t="shared" si="4"/>
        <v>184.0005519</v>
      </c>
      <c r="AK22" s="37">
        <f t="shared" si="5"/>
        <v>14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72"/>
      <c r="BL22" s="40"/>
      <c r="BM22" s="16"/>
      <c r="BN22" s="51"/>
      <c r="BO22" s="40"/>
      <c r="BP22" s="5"/>
      <c r="BQ22" s="9">
        <f t="shared" si="12"/>
        <v>0</v>
      </c>
      <c r="BR22" s="5">
        <f t="shared" si="7"/>
        <v>42</v>
      </c>
      <c r="BS22" s="65"/>
      <c r="BT22" s="40">
        <f t="shared" si="13"/>
        <v>0</v>
      </c>
      <c r="BU22" s="40">
        <f t="shared" si="9"/>
        <v>184.0005519</v>
      </c>
      <c r="BV22" s="40">
        <f t="shared" si="14"/>
        <v>184.0005519</v>
      </c>
      <c r="BW22" s="5">
        <f t="shared" si="11"/>
        <v>41</v>
      </c>
      <c r="BX22" s="65"/>
    </row>
    <row r="23" spans="1:76" ht="15.75">
      <c r="A23" s="74"/>
      <c r="B23" s="29">
        <v>6</v>
      </c>
      <c r="C23" s="2">
        <v>20</v>
      </c>
      <c r="D23" s="2" t="s">
        <v>49</v>
      </c>
      <c r="E23" s="55" t="s">
        <v>80</v>
      </c>
      <c r="F23" s="58"/>
      <c r="G23" s="15">
        <v>1979</v>
      </c>
      <c r="H23" s="34"/>
      <c r="I23" s="2"/>
      <c r="J23" s="2"/>
      <c r="K23" s="35"/>
      <c r="L23" s="6">
        <v>10</v>
      </c>
      <c r="M23" s="6">
        <v>10</v>
      </c>
      <c r="N23" s="6">
        <v>10</v>
      </c>
      <c r="O23" s="6">
        <v>9</v>
      </c>
      <c r="P23" s="6">
        <v>9</v>
      </c>
      <c r="Q23" s="13">
        <f t="shared" si="0"/>
        <v>48</v>
      </c>
      <c r="R23" s="6">
        <v>10</v>
      </c>
      <c r="S23" s="6">
        <v>10</v>
      </c>
      <c r="T23" s="6">
        <v>9</v>
      </c>
      <c r="U23" s="6">
        <v>9</v>
      </c>
      <c r="V23" s="6">
        <v>8</v>
      </c>
      <c r="W23" s="13">
        <f t="shared" si="1"/>
        <v>46</v>
      </c>
      <c r="X23" s="6">
        <v>10</v>
      </c>
      <c r="Y23" s="7">
        <v>9</v>
      </c>
      <c r="Z23" s="7">
        <v>9</v>
      </c>
      <c r="AA23" s="7">
        <v>9</v>
      </c>
      <c r="AB23" s="11">
        <v>8</v>
      </c>
      <c r="AC23" s="13">
        <f t="shared" si="2"/>
        <v>45</v>
      </c>
      <c r="AD23" s="6">
        <v>10</v>
      </c>
      <c r="AE23" s="6">
        <v>9</v>
      </c>
      <c r="AF23" s="6">
        <v>9</v>
      </c>
      <c r="AG23" s="6">
        <v>9</v>
      </c>
      <c r="AH23" s="6">
        <v>8</v>
      </c>
      <c r="AI23" s="13">
        <f t="shared" si="3"/>
        <v>45</v>
      </c>
      <c r="AJ23" s="12">
        <f t="shared" si="4"/>
        <v>184.0005008</v>
      </c>
      <c r="AK23" s="37">
        <f t="shared" si="5"/>
        <v>16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72"/>
      <c r="BL23" s="40"/>
      <c r="BM23" s="16"/>
      <c r="BN23" s="51"/>
      <c r="BO23" s="40"/>
      <c r="BP23" s="5"/>
      <c r="BQ23" s="9">
        <f t="shared" si="12"/>
        <v>0</v>
      </c>
      <c r="BR23" s="5">
        <f t="shared" si="7"/>
        <v>42</v>
      </c>
      <c r="BS23" s="65"/>
      <c r="BT23" s="40">
        <f t="shared" si="13"/>
        <v>0</v>
      </c>
      <c r="BU23" s="40">
        <f t="shared" si="9"/>
        <v>184.0005008</v>
      </c>
      <c r="BV23" s="40">
        <f t="shared" si="14"/>
        <v>184.0005008</v>
      </c>
      <c r="BW23" s="5">
        <f t="shared" si="11"/>
        <v>42</v>
      </c>
      <c r="BX23" s="65"/>
    </row>
    <row r="24" spans="1:76" ht="15.75">
      <c r="A24" s="73">
        <f>+A16+1/48</f>
        <v>0.44444444444444436</v>
      </c>
      <c r="B24" s="30">
        <v>8</v>
      </c>
      <c r="C24" s="14">
        <v>21</v>
      </c>
      <c r="D24" s="2" t="s">
        <v>2</v>
      </c>
      <c r="E24" s="55" t="s">
        <v>42</v>
      </c>
      <c r="F24" s="58"/>
      <c r="G24" s="15">
        <v>1960</v>
      </c>
      <c r="H24" s="34"/>
      <c r="I24" s="2"/>
      <c r="J24" s="2"/>
      <c r="K24" s="35"/>
      <c r="L24" s="6">
        <v>10</v>
      </c>
      <c r="M24" s="7">
        <v>10</v>
      </c>
      <c r="N24" s="7">
        <v>10</v>
      </c>
      <c r="O24" s="7">
        <v>10</v>
      </c>
      <c r="P24" s="11">
        <v>9</v>
      </c>
      <c r="Q24" s="13">
        <f t="shared" si="0"/>
        <v>49</v>
      </c>
      <c r="R24" s="6">
        <v>10</v>
      </c>
      <c r="S24" s="7">
        <v>10</v>
      </c>
      <c r="T24" s="7">
        <v>10</v>
      </c>
      <c r="U24" s="7">
        <v>10</v>
      </c>
      <c r="V24" s="11">
        <v>8</v>
      </c>
      <c r="W24" s="13">
        <f t="shared" si="1"/>
        <v>48</v>
      </c>
      <c r="X24" s="6">
        <v>10</v>
      </c>
      <c r="Y24" s="7">
        <v>10</v>
      </c>
      <c r="Z24" s="7">
        <v>9</v>
      </c>
      <c r="AA24" s="7">
        <v>8</v>
      </c>
      <c r="AB24" s="11">
        <v>8</v>
      </c>
      <c r="AC24" s="13">
        <f t="shared" si="2"/>
        <v>45</v>
      </c>
      <c r="AD24" s="6">
        <v>10</v>
      </c>
      <c r="AE24" s="7">
        <v>10</v>
      </c>
      <c r="AF24" s="7">
        <v>9</v>
      </c>
      <c r="AG24" s="7">
        <v>9</v>
      </c>
      <c r="AH24" s="11">
        <v>3</v>
      </c>
      <c r="AI24" s="13">
        <f t="shared" si="3"/>
        <v>41</v>
      </c>
      <c r="AJ24" s="12">
        <f t="shared" si="4"/>
        <v>183.0005029</v>
      </c>
      <c r="AK24" s="37">
        <f t="shared" si="5"/>
        <v>17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72"/>
      <c r="BL24" s="40">
        <v>20</v>
      </c>
      <c r="BM24" s="16"/>
      <c r="BN24" s="51"/>
      <c r="BO24" s="40">
        <v>18</v>
      </c>
      <c r="BP24" s="5"/>
      <c r="BQ24" s="9">
        <f t="shared" si="12"/>
        <v>38</v>
      </c>
      <c r="BR24" s="5">
        <f t="shared" si="7"/>
        <v>13</v>
      </c>
      <c r="BS24" s="66"/>
      <c r="BT24" s="40">
        <f t="shared" si="13"/>
        <v>152</v>
      </c>
      <c r="BU24" s="40">
        <f t="shared" si="9"/>
        <v>183.0005029</v>
      </c>
      <c r="BV24" s="40">
        <f t="shared" si="14"/>
        <v>335.0005029</v>
      </c>
      <c r="BW24" s="5">
        <f t="shared" si="11"/>
        <v>7</v>
      </c>
      <c r="BX24" s="66"/>
    </row>
    <row r="25" spans="1:76" ht="15.75">
      <c r="A25" s="73"/>
      <c r="B25" s="29">
        <v>9</v>
      </c>
      <c r="C25" s="2">
        <v>22</v>
      </c>
      <c r="D25" s="2" t="s">
        <v>75</v>
      </c>
      <c r="E25" s="55" t="s">
        <v>76</v>
      </c>
      <c r="F25" s="57"/>
      <c r="G25" s="15"/>
      <c r="H25" s="34"/>
      <c r="I25" s="2"/>
      <c r="J25" s="2"/>
      <c r="K25" s="35"/>
      <c r="L25" s="6">
        <v>10</v>
      </c>
      <c r="M25" s="7">
        <v>10</v>
      </c>
      <c r="N25" s="7">
        <v>9</v>
      </c>
      <c r="O25" s="7">
        <v>9</v>
      </c>
      <c r="P25" s="11">
        <v>8</v>
      </c>
      <c r="Q25" s="13">
        <f t="shared" si="0"/>
        <v>46</v>
      </c>
      <c r="R25" s="6">
        <v>10</v>
      </c>
      <c r="S25" s="6">
        <v>10</v>
      </c>
      <c r="T25" s="6">
        <v>10</v>
      </c>
      <c r="U25" s="6">
        <v>9</v>
      </c>
      <c r="V25" s="6">
        <v>3</v>
      </c>
      <c r="W25" s="13">
        <f t="shared" si="1"/>
        <v>42</v>
      </c>
      <c r="X25" s="6">
        <v>10</v>
      </c>
      <c r="Y25" s="7">
        <v>10</v>
      </c>
      <c r="Z25" s="7">
        <v>9</v>
      </c>
      <c r="AA25" s="7">
        <v>9</v>
      </c>
      <c r="AB25" s="11">
        <v>8</v>
      </c>
      <c r="AC25" s="13">
        <f t="shared" si="2"/>
        <v>46</v>
      </c>
      <c r="AD25" s="6">
        <v>10</v>
      </c>
      <c r="AE25" s="7">
        <v>10</v>
      </c>
      <c r="AF25" s="7">
        <v>10</v>
      </c>
      <c r="AG25" s="7">
        <v>9</v>
      </c>
      <c r="AH25" s="11">
        <v>9</v>
      </c>
      <c r="AI25" s="13">
        <f t="shared" si="3"/>
        <v>48</v>
      </c>
      <c r="AJ25" s="12">
        <f t="shared" si="4"/>
        <v>182.0005066</v>
      </c>
      <c r="AK25" s="37">
        <f t="shared" si="5"/>
        <v>19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72"/>
      <c r="BL25" s="40"/>
      <c r="BM25" s="16"/>
      <c r="BN25" s="51"/>
      <c r="BO25" s="40"/>
      <c r="BP25" s="5"/>
      <c r="BQ25" s="9">
        <f t="shared" si="12"/>
        <v>0</v>
      </c>
      <c r="BR25" s="5">
        <f t="shared" si="7"/>
        <v>42</v>
      </c>
      <c r="BS25" s="65"/>
      <c r="BT25" s="3">
        <f t="shared" si="13"/>
        <v>0</v>
      </c>
      <c r="BU25" s="40">
        <f t="shared" si="9"/>
        <v>182.0005066</v>
      </c>
      <c r="BV25" s="40">
        <f t="shared" si="14"/>
        <v>182.0005066</v>
      </c>
      <c r="BW25" s="5">
        <f t="shared" si="11"/>
        <v>43</v>
      </c>
      <c r="BX25" s="65"/>
    </row>
    <row r="26" spans="1:76" ht="15.75">
      <c r="A26" s="73"/>
      <c r="B26" s="28">
        <v>10</v>
      </c>
      <c r="C26" s="14">
        <v>23</v>
      </c>
      <c r="D26" s="2" t="s">
        <v>12</v>
      </c>
      <c r="E26" s="55" t="s">
        <v>83</v>
      </c>
      <c r="F26" s="58"/>
      <c r="G26" s="15">
        <v>1972</v>
      </c>
      <c r="H26" s="34"/>
      <c r="I26" s="2"/>
      <c r="J26" s="2"/>
      <c r="K26" s="35"/>
      <c r="L26" s="6">
        <v>10</v>
      </c>
      <c r="M26" s="7">
        <v>10</v>
      </c>
      <c r="N26" s="7">
        <v>10</v>
      </c>
      <c r="O26" s="7">
        <v>10</v>
      </c>
      <c r="P26" s="11">
        <v>8</v>
      </c>
      <c r="Q26" s="13">
        <f t="shared" si="0"/>
        <v>48</v>
      </c>
      <c r="R26" s="6">
        <v>10</v>
      </c>
      <c r="S26" s="7">
        <v>10</v>
      </c>
      <c r="T26" s="7">
        <v>9</v>
      </c>
      <c r="U26" s="7">
        <v>8</v>
      </c>
      <c r="V26" s="11">
        <v>3</v>
      </c>
      <c r="W26" s="13">
        <f t="shared" si="1"/>
        <v>40</v>
      </c>
      <c r="X26" s="6">
        <v>10</v>
      </c>
      <c r="Y26" s="7">
        <v>10</v>
      </c>
      <c r="Z26" s="7">
        <v>9</v>
      </c>
      <c r="AA26" s="7">
        <v>9</v>
      </c>
      <c r="AB26" s="11">
        <v>8</v>
      </c>
      <c r="AC26" s="13">
        <f t="shared" si="2"/>
        <v>46</v>
      </c>
      <c r="AD26" s="6">
        <v>10</v>
      </c>
      <c r="AE26" s="7">
        <v>10</v>
      </c>
      <c r="AF26" s="7">
        <v>10</v>
      </c>
      <c r="AG26" s="7">
        <v>9</v>
      </c>
      <c r="AH26" s="11">
        <v>9</v>
      </c>
      <c r="AI26" s="13">
        <f t="shared" si="3"/>
        <v>48</v>
      </c>
      <c r="AJ26" s="12">
        <f t="shared" si="4"/>
        <v>182.0005048</v>
      </c>
      <c r="AK26" s="37">
        <f t="shared" si="5"/>
        <v>20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72"/>
      <c r="BL26" s="40">
        <v>18</v>
      </c>
      <c r="BM26" s="16"/>
      <c r="BN26" s="51"/>
      <c r="BO26" s="40">
        <v>20</v>
      </c>
      <c r="BP26" s="5"/>
      <c r="BQ26" s="9">
        <f t="shared" si="12"/>
        <v>38</v>
      </c>
      <c r="BR26" s="5">
        <f t="shared" si="7"/>
        <v>13</v>
      </c>
      <c r="BS26" s="66"/>
      <c r="BT26" s="40">
        <f t="shared" si="13"/>
        <v>152</v>
      </c>
      <c r="BU26" s="40">
        <f t="shared" si="9"/>
        <v>182.0005048</v>
      </c>
      <c r="BV26" s="40">
        <f t="shared" si="14"/>
        <v>334.0005048</v>
      </c>
      <c r="BW26" s="5">
        <f t="shared" si="11"/>
        <v>8</v>
      </c>
      <c r="BX26" s="66"/>
    </row>
    <row r="27" spans="1:76" ht="15.75">
      <c r="A27" s="74"/>
      <c r="B27" s="28">
        <v>11</v>
      </c>
      <c r="C27" s="2">
        <v>24</v>
      </c>
      <c r="D27" s="2" t="s">
        <v>15</v>
      </c>
      <c r="E27" s="55" t="s">
        <v>90</v>
      </c>
      <c r="F27" s="58" t="s">
        <v>98</v>
      </c>
      <c r="G27" s="15">
        <v>1942</v>
      </c>
      <c r="H27" s="34"/>
      <c r="I27" s="2"/>
      <c r="J27" s="2"/>
      <c r="K27" s="35"/>
      <c r="L27" s="6">
        <v>10</v>
      </c>
      <c r="M27" s="7">
        <v>10</v>
      </c>
      <c r="N27" s="7">
        <v>10</v>
      </c>
      <c r="O27" s="7">
        <v>10</v>
      </c>
      <c r="P27" s="11">
        <v>10</v>
      </c>
      <c r="Q27" s="13">
        <f t="shared" si="0"/>
        <v>50</v>
      </c>
      <c r="R27" s="6">
        <v>10</v>
      </c>
      <c r="S27" s="7">
        <v>10</v>
      </c>
      <c r="T27" s="7">
        <v>10</v>
      </c>
      <c r="U27" s="7">
        <v>10</v>
      </c>
      <c r="V27" s="11">
        <v>10</v>
      </c>
      <c r="W27" s="13">
        <f t="shared" si="1"/>
        <v>50</v>
      </c>
      <c r="X27" s="6">
        <v>10</v>
      </c>
      <c r="Y27" s="7">
        <v>10</v>
      </c>
      <c r="Z27" s="7">
        <v>9</v>
      </c>
      <c r="AA27" s="7">
        <v>8</v>
      </c>
      <c r="AB27" s="11">
        <v>0</v>
      </c>
      <c r="AC27" s="13">
        <f t="shared" si="2"/>
        <v>37</v>
      </c>
      <c r="AD27" s="6">
        <v>10</v>
      </c>
      <c r="AE27" s="7">
        <v>10</v>
      </c>
      <c r="AF27" s="7">
        <v>9</v>
      </c>
      <c r="AG27" s="7">
        <v>8</v>
      </c>
      <c r="AH27" s="11">
        <v>8</v>
      </c>
      <c r="AI27" s="13">
        <f t="shared" si="3"/>
        <v>45</v>
      </c>
      <c r="AJ27" s="12">
        <f t="shared" si="4"/>
        <v>182.000425</v>
      </c>
      <c r="AK27" s="37">
        <f t="shared" si="5"/>
        <v>21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72" t="s">
        <v>124</v>
      </c>
      <c r="BL27" s="40"/>
      <c r="BM27" s="16"/>
      <c r="BN27" s="51"/>
      <c r="BO27" s="40"/>
      <c r="BP27" s="5"/>
      <c r="BQ27" s="9">
        <f t="shared" si="12"/>
        <v>0</v>
      </c>
      <c r="BR27" s="5">
        <f t="shared" si="7"/>
        <v>42</v>
      </c>
      <c r="BS27" s="65"/>
      <c r="BT27" s="3">
        <f t="shared" si="13"/>
        <v>0</v>
      </c>
      <c r="BU27" s="40">
        <f t="shared" si="9"/>
        <v>182.000425</v>
      </c>
      <c r="BV27" s="40">
        <f t="shared" si="14"/>
        <v>182.000425</v>
      </c>
      <c r="BW27" s="5">
        <f t="shared" si="11"/>
        <v>44</v>
      </c>
      <c r="BX27" s="65"/>
    </row>
    <row r="28" spans="1:76" ht="15.75">
      <c r="A28" s="73">
        <f>+A20+1/48</f>
        <v>0.4652777777777777</v>
      </c>
      <c r="B28" s="30">
        <v>3</v>
      </c>
      <c r="C28" s="14">
        <v>25</v>
      </c>
      <c r="D28" s="2" t="s">
        <v>3</v>
      </c>
      <c r="E28" s="55" t="s">
        <v>4</v>
      </c>
      <c r="F28" s="58"/>
      <c r="G28" s="15">
        <v>1978</v>
      </c>
      <c r="H28" s="34"/>
      <c r="I28" s="2"/>
      <c r="J28" s="2"/>
      <c r="K28" s="35"/>
      <c r="L28" s="6">
        <v>10</v>
      </c>
      <c r="M28" s="7">
        <v>10</v>
      </c>
      <c r="N28" s="7">
        <v>10</v>
      </c>
      <c r="O28" s="7">
        <v>9</v>
      </c>
      <c r="P28" s="11">
        <v>9</v>
      </c>
      <c r="Q28" s="13">
        <f t="shared" si="0"/>
        <v>48</v>
      </c>
      <c r="R28" s="6">
        <v>10</v>
      </c>
      <c r="S28" s="7">
        <v>10</v>
      </c>
      <c r="T28" s="7">
        <v>9</v>
      </c>
      <c r="U28" s="7">
        <v>9</v>
      </c>
      <c r="V28" s="11">
        <v>9</v>
      </c>
      <c r="W28" s="13">
        <f t="shared" si="1"/>
        <v>47</v>
      </c>
      <c r="X28" s="6">
        <v>10</v>
      </c>
      <c r="Y28" s="7">
        <v>9</v>
      </c>
      <c r="Z28" s="7">
        <v>8</v>
      </c>
      <c r="AA28" s="7">
        <v>8</v>
      </c>
      <c r="AB28" s="11">
        <v>8</v>
      </c>
      <c r="AC28" s="13">
        <f t="shared" si="2"/>
        <v>43</v>
      </c>
      <c r="AD28" s="6">
        <v>10</v>
      </c>
      <c r="AE28" s="7">
        <v>10</v>
      </c>
      <c r="AF28" s="7">
        <v>10</v>
      </c>
      <c r="AG28" s="7">
        <v>9</v>
      </c>
      <c r="AH28" s="11">
        <v>3</v>
      </c>
      <c r="AI28" s="13">
        <f t="shared" si="3"/>
        <v>42</v>
      </c>
      <c r="AJ28" s="12">
        <f t="shared" si="4"/>
        <v>180.0004818</v>
      </c>
      <c r="AK28" s="37">
        <f t="shared" si="5"/>
        <v>22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71"/>
      <c r="BL28" s="40">
        <v>19</v>
      </c>
      <c r="BM28" s="16"/>
      <c r="BN28" s="51"/>
      <c r="BO28" s="40">
        <v>25</v>
      </c>
      <c r="BP28" s="5"/>
      <c r="BQ28" s="9">
        <f t="shared" si="12"/>
        <v>44</v>
      </c>
      <c r="BR28" s="5">
        <f t="shared" si="7"/>
        <v>3</v>
      </c>
      <c r="BS28" s="66"/>
      <c r="BT28" s="40">
        <f t="shared" si="13"/>
        <v>176</v>
      </c>
      <c r="BU28" s="40">
        <f t="shared" si="9"/>
        <v>180.0004818</v>
      </c>
      <c r="BV28" s="40">
        <f t="shared" si="14"/>
        <v>356.0004818</v>
      </c>
      <c r="BW28" s="5">
        <f t="shared" si="11"/>
        <v>4</v>
      </c>
      <c r="BX28" s="66"/>
    </row>
    <row r="29" spans="1:76" ht="15.75">
      <c r="A29" s="73"/>
      <c r="B29" s="29">
        <v>4</v>
      </c>
      <c r="C29" s="2">
        <v>26</v>
      </c>
      <c r="D29" s="2" t="s">
        <v>51</v>
      </c>
      <c r="E29" s="55" t="s">
        <v>73</v>
      </c>
      <c r="F29" s="59"/>
      <c r="G29" s="42">
        <v>1963</v>
      </c>
      <c r="H29" s="34"/>
      <c r="I29" s="2"/>
      <c r="J29" s="2"/>
      <c r="K29" s="35"/>
      <c r="L29" s="6">
        <v>10</v>
      </c>
      <c r="M29" s="6">
        <v>10</v>
      </c>
      <c r="N29" s="6">
        <v>10</v>
      </c>
      <c r="O29" s="6">
        <v>9</v>
      </c>
      <c r="P29" s="6">
        <v>8</v>
      </c>
      <c r="Q29" s="13">
        <f t="shared" si="0"/>
        <v>47</v>
      </c>
      <c r="R29" s="6">
        <v>10</v>
      </c>
      <c r="S29" s="6">
        <v>10</v>
      </c>
      <c r="T29" s="6">
        <v>10</v>
      </c>
      <c r="U29" s="6">
        <v>9</v>
      </c>
      <c r="V29" s="6">
        <v>8</v>
      </c>
      <c r="W29" s="13">
        <f t="shared" si="1"/>
        <v>47</v>
      </c>
      <c r="X29" s="6">
        <v>10</v>
      </c>
      <c r="Y29" s="7">
        <v>10</v>
      </c>
      <c r="Z29" s="7">
        <v>9</v>
      </c>
      <c r="AA29" s="7">
        <v>9</v>
      </c>
      <c r="AB29" s="11">
        <v>8</v>
      </c>
      <c r="AC29" s="13">
        <f t="shared" si="2"/>
        <v>46</v>
      </c>
      <c r="AD29" s="6">
        <v>10</v>
      </c>
      <c r="AE29" s="6">
        <v>10</v>
      </c>
      <c r="AF29" s="6">
        <v>9</v>
      </c>
      <c r="AG29" s="6">
        <v>9</v>
      </c>
      <c r="AH29" s="6">
        <v>0</v>
      </c>
      <c r="AI29" s="13">
        <f t="shared" si="3"/>
        <v>38</v>
      </c>
      <c r="AJ29" s="12">
        <f t="shared" si="4"/>
        <v>178.0005117</v>
      </c>
      <c r="AK29" s="37">
        <f t="shared" si="5"/>
        <v>23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71"/>
      <c r="BL29" s="40">
        <v>16</v>
      </c>
      <c r="BM29" s="16"/>
      <c r="BN29" s="51"/>
      <c r="BO29" s="40">
        <v>20</v>
      </c>
      <c r="BP29" s="5"/>
      <c r="BQ29" s="9">
        <f t="shared" si="12"/>
        <v>36</v>
      </c>
      <c r="BR29" s="5">
        <f t="shared" si="7"/>
        <v>20</v>
      </c>
      <c r="BS29" s="66"/>
      <c r="BT29" s="40">
        <f t="shared" si="13"/>
        <v>144</v>
      </c>
      <c r="BU29" s="40">
        <f t="shared" si="9"/>
        <v>178.0005117</v>
      </c>
      <c r="BV29" s="40">
        <f t="shared" si="14"/>
        <v>322.0005117</v>
      </c>
      <c r="BW29" s="5">
        <f t="shared" si="11"/>
        <v>10</v>
      </c>
      <c r="BX29" s="66"/>
    </row>
    <row r="30" spans="1:76" ht="15.75">
      <c r="A30" s="73"/>
      <c r="B30" s="30">
        <v>5</v>
      </c>
      <c r="C30" s="14">
        <v>27</v>
      </c>
      <c r="D30" s="3" t="s">
        <v>63</v>
      </c>
      <c r="E30" s="55" t="s">
        <v>71</v>
      </c>
      <c r="F30" s="58"/>
      <c r="G30" s="15">
        <v>1963</v>
      </c>
      <c r="H30" s="34"/>
      <c r="I30" s="2"/>
      <c r="J30" s="2"/>
      <c r="K30" s="35"/>
      <c r="L30" s="6">
        <v>10</v>
      </c>
      <c r="M30" s="7">
        <v>10</v>
      </c>
      <c r="N30" s="7">
        <v>10</v>
      </c>
      <c r="O30" s="7">
        <v>10</v>
      </c>
      <c r="P30" s="11">
        <v>10</v>
      </c>
      <c r="Q30" s="13">
        <f t="shared" si="0"/>
        <v>50</v>
      </c>
      <c r="R30" s="6">
        <v>10</v>
      </c>
      <c r="S30" s="7">
        <v>10</v>
      </c>
      <c r="T30" s="7">
        <v>9</v>
      </c>
      <c r="U30" s="7">
        <v>8</v>
      </c>
      <c r="V30" s="11">
        <v>0</v>
      </c>
      <c r="W30" s="13">
        <f t="shared" si="1"/>
        <v>37</v>
      </c>
      <c r="X30" s="6">
        <v>10</v>
      </c>
      <c r="Y30" s="7">
        <v>10</v>
      </c>
      <c r="Z30" s="7">
        <v>9</v>
      </c>
      <c r="AA30" s="7">
        <v>9</v>
      </c>
      <c r="AB30" s="11">
        <v>5</v>
      </c>
      <c r="AC30" s="13">
        <f t="shared" si="2"/>
        <v>43</v>
      </c>
      <c r="AD30" s="6">
        <v>10</v>
      </c>
      <c r="AE30" s="7">
        <v>10</v>
      </c>
      <c r="AF30" s="7">
        <v>10</v>
      </c>
      <c r="AG30" s="7">
        <v>10</v>
      </c>
      <c r="AH30" s="11">
        <v>8</v>
      </c>
      <c r="AI30" s="13">
        <f t="shared" si="3"/>
        <v>48</v>
      </c>
      <c r="AJ30" s="12">
        <f t="shared" si="4"/>
        <v>178.000472</v>
      </c>
      <c r="AK30" s="37">
        <f t="shared" si="5"/>
        <v>24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71"/>
      <c r="BL30" s="40">
        <v>15</v>
      </c>
      <c r="BM30" s="16"/>
      <c r="BN30" s="51"/>
      <c r="BO30" s="40">
        <v>18</v>
      </c>
      <c r="BP30" s="5"/>
      <c r="BQ30" s="9">
        <f t="shared" si="12"/>
        <v>33</v>
      </c>
      <c r="BR30" s="5">
        <f t="shared" si="7"/>
        <v>25</v>
      </c>
      <c r="BS30" s="66"/>
      <c r="BT30" s="40">
        <f t="shared" si="13"/>
        <v>132</v>
      </c>
      <c r="BU30" s="40">
        <f t="shared" si="9"/>
        <v>178.000472</v>
      </c>
      <c r="BV30" s="40">
        <f t="shared" si="14"/>
        <v>310.000472</v>
      </c>
      <c r="BW30" s="20">
        <f t="shared" si="11"/>
        <v>14</v>
      </c>
      <c r="BX30" s="66"/>
    </row>
    <row r="31" spans="1:76" ht="15.75">
      <c r="A31" s="74"/>
      <c r="B31" s="29">
        <v>6</v>
      </c>
      <c r="C31" s="2">
        <v>28</v>
      </c>
      <c r="D31" s="2" t="s">
        <v>46</v>
      </c>
      <c r="E31" s="55" t="s">
        <v>103</v>
      </c>
      <c r="F31" s="58"/>
      <c r="G31" s="15">
        <v>1954</v>
      </c>
      <c r="H31" s="34"/>
      <c r="I31" s="2"/>
      <c r="J31" s="2"/>
      <c r="K31" s="35"/>
      <c r="L31" s="6">
        <v>10</v>
      </c>
      <c r="M31" s="6">
        <v>10</v>
      </c>
      <c r="N31" s="6">
        <v>10</v>
      </c>
      <c r="O31" s="6">
        <v>10</v>
      </c>
      <c r="P31" s="6">
        <v>9</v>
      </c>
      <c r="Q31" s="13">
        <f t="shared" si="0"/>
        <v>49</v>
      </c>
      <c r="R31" s="6">
        <v>10</v>
      </c>
      <c r="S31" s="6">
        <v>10</v>
      </c>
      <c r="T31" s="6">
        <v>10</v>
      </c>
      <c r="U31" s="6">
        <v>10</v>
      </c>
      <c r="V31" s="6">
        <v>10</v>
      </c>
      <c r="W31" s="13">
        <f t="shared" si="1"/>
        <v>50</v>
      </c>
      <c r="X31" s="6">
        <v>10</v>
      </c>
      <c r="Y31" s="6">
        <v>9</v>
      </c>
      <c r="Z31" s="7">
        <v>9</v>
      </c>
      <c r="AA31" s="7">
        <v>8</v>
      </c>
      <c r="AB31" s="11">
        <v>0</v>
      </c>
      <c r="AC31" s="13">
        <f t="shared" si="2"/>
        <v>36</v>
      </c>
      <c r="AD31" s="6">
        <v>10</v>
      </c>
      <c r="AE31" s="6">
        <v>10</v>
      </c>
      <c r="AF31" s="6">
        <v>10</v>
      </c>
      <c r="AG31" s="6">
        <v>9</v>
      </c>
      <c r="AH31" s="6">
        <v>3</v>
      </c>
      <c r="AI31" s="13">
        <f t="shared" si="3"/>
        <v>42</v>
      </c>
      <c r="AJ31" s="12">
        <f t="shared" si="4"/>
        <v>177.0004149</v>
      </c>
      <c r="AK31" s="37">
        <f t="shared" si="5"/>
        <v>26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71"/>
      <c r="BL31" s="40">
        <v>12</v>
      </c>
      <c r="BM31" s="16"/>
      <c r="BN31" s="51"/>
      <c r="BO31" s="40">
        <v>16</v>
      </c>
      <c r="BP31" s="5"/>
      <c r="BQ31" s="9">
        <f t="shared" si="12"/>
        <v>28</v>
      </c>
      <c r="BR31" s="5">
        <f t="shared" si="7"/>
        <v>30</v>
      </c>
      <c r="BS31" s="66"/>
      <c r="BT31" s="40">
        <f t="shared" si="13"/>
        <v>112</v>
      </c>
      <c r="BU31" s="40">
        <f t="shared" si="9"/>
        <v>177.0004149</v>
      </c>
      <c r="BV31" s="40">
        <f t="shared" si="14"/>
        <v>289.0004149</v>
      </c>
      <c r="BW31" s="20">
        <f t="shared" si="11"/>
        <v>20</v>
      </c>
      <c r="BX31" s="66"/>
    </row>
    <row r="32" spans="1:76" ht="15.75">
      <c r="A32" s="73">
        <f>+A24+1/48</f>
        <v>0.4652777777777777</v>
      </c>
      <c r="B32" s="30">
        <v>8</v>
      </c>
      <c r="C32" s="14">
        <v>29</v>
      </c>
      <c r="D32" s="2" t="s">
        <v>10</v>
      </c>
      <c r="E32" s="55"/>
      <c r="F32" s="58" t="s">
        <v>98</v>
      </c>
      <c r="G32" s="15">
        <v>1941</v>
      </c>
      <c r="H32" s="34"/>
      <c r="I32" s="2"/>
      <c r="J32" s="2"/>
      <c r="K32" s="35"/>
      <c r="L32" s="6">
        <v>10</v>
      </c>
      <c r="M32" s="7">
        <v>10</v>
      </c>
      <c r="N32" s="7">
        <v>10</v>
      </c>
      <c r="O32" s="7">
        <v>0</v>
      </c>
      <c r="P32" s="7">
        <v>0</v>
      </c>
      <c r="Q32" s="13">
        <f t="shared" si="0"/>
        <v>30</v>
      </c>
      <c r="R32" s="6">
        <v>10</v>
      </c>
      <c r="S32" s="7">
        <v>9</v>
      </c>
      <c r="T32" s="7">
        <v>9</v>
      </c>
      <c r="U32" s="7">
        <v>9</v>
      </c>
      <c r="V32" s="11">
        <v>9</v>
      </c>
      <c r="W32" s="13">
        <f t="shared" si="1"/>
        <v>46</v>
      </c>
      <c r="X32" s="6">
        <v>10</v>
      </c>
      <c r="Y32" s="7">
        <v>10</v>
      </c>
      <c r="Z32" s="7">
        <v>10</v>
      </c>
      <c r="AA32" s="7">
        <v>10</v>
      </c>
      <c r="AB32" s="11">
        <v>10</v>
      </c>
      <c r="AC32" s="13">
        <f t="shared" si="2"/>
        <v>50</v>
      </c>
      <c r="AD32" s="6">
        <v>10</v>
      </c>
      <c r="AE32" s="6">
        <v>10</v>
      </c>
      <c r="AF32" s="6">
        <v>10</v>
      </c>
      <c r="AG32" s="6">
        <v>10</v>
      </c>
      <c r="AH32" s="6">
        <v>10</v>
      </c>
      <c r="AI32" s="13">
        <f t="shared" si="3"/>
        <v>50</v>
      </c>
      <c r="AJ32" s="12">
        <f t="shared" si="4"/>
        <v>176.000549</v>
      </c>
      <c r="AK32" s="37">
        <f t="shared" si="5"/>
        <v>27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71"/>
      <c r="BL32" s="40"/>
      <c r="BM32" s="16"/>
      <c r="BN32" s="51"/>
      <c r="BO32" s="40"/>
      <c r="BP32" s="5"/>
      <c r="BQ32" s="9"/>
      <c r="BR32" s="5">
        <f t="shared" si="7"/>
        <v>42</v>
      </c>
      <c r="BS32" s="65"/>
      <c r="BU32" s="40">
        <f t="shared" si="9"/>
        <v>176.000549</v>
      </c>
      <c r="BV32" s="40"/>
      <c r="BW32" s="20">
        <f t="shared" si="11"/>
        <v>67</v>
      </c>
      <c r="BX32" s="65"/>
    </row>
    <row r="33" spans="1:76" ht="15.75">
      <c r="A33" s="73"/>
      <c r="B33" s="29">
        <v>9</v>
      </c>
      <c r="C33" s="2">
        <v>30</v>
      </c>
      <c r="D33" s="2" t="s">
        <v>5</v>
      </c>
      <c r="E33" s="55" t="s">
        <v>4</v>
      </c>
      <c r="F33" s="57"/>
      <c r="G33" s="15">
        <v>1964</v>
      </c>
      <c r="H33" s="34"/>
      <c r="I33" s="2"/>
      <c r="J33" s="2"/>
      <c r="K33" s="35"/>
      <c r="L33" s="6">
        <v>10</v>
      </c>
      <c r="M33" s="6">
        <v>10</v>
      </c>
      <c r="N33" s="6">
        <v>10</v>
      </c>
      <c r="O33" s="6">
        <v>10</v>
      </c>
      <c r="P33" s="6">
        <v>10</v>
      </c>
      <c r="Q33" s="13">
        <f t="shared" si="0"/>
        <v>50</v>
      </c>
      <c r="R33" s="7">
        <v>10</v>
      </c>
      <c r="S33" s="7">
        <v>10</v>
      </c>
      <c r="T33" s="7">
        <v>9</v>
      </c>
      <c r="U33" s="7">
        <v>9</v>
      </c>
      <c r="V33" s="7">
        <v>8</v>
      </c>
      <c r="W33" s="13">
        <f t="shared" si="1"/>
        <v>46</v>
      </c>
      <c r="X33" s="7">
        <v>10</v>
      </c>
      <c r="Y33" s="7">
        <v>10</v>
      </c>
      <c r="Z33" s="7">
        <v>10</v>
      </c>
      <c r="AA33" s="7">
        <v>8</v>
      </c>
      <c r="AB33" s="11">
        <v>0</v>
      </c>
      <c r="AC33" s="13">
        <f t="shared" si="2"/>
        <v>38</v>
      </c>
      <c r="AD33" s="7">
        <v>10</v>
      </c>
      <c r="AE33" s="7">
        <v>10</v>
      </c>
      <c r="AF33" s="7">
        <v>10</v>
      </c>
      <c r="AG33" s="7">
        <v>9</v>
      </c>
      <c r="AH33" s="7">
        <v>3</v>
      </c>
      <c r="AI33" s="13">
        <f t="shared" si="3"/>
        <v>42</v>
      </c>
      <c r="AJ33" s="12">
        <f t="shared" si="4"/>
        <v>176.000431</v>
      </c>
      <c r="AK33" s="37">
        <f t="shared" si="5"/>
        <v>28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71"/>
      <c r="BL33" s="40">
        <v>25</v>
      </c>
      <c r="BM33" s="16"/>
      <c r="BN33" s="51"/>
      <c r="BO33" s="40">
        <v>20.005</v>
      </c>
      <c r="BP33" s="5"/>
      <c r="BQ33" s="9">
        <f aca="true" t="shared" si="15" ref="BQ33:BQ61">+BO33+BL33</f>
        <v>45.004999999999995</v>
      </c>
      <c r="BR33" s="5">
        <f t="shared" si="7"/>
        <v>2</v>
      </c>
      <c r="BS33" s="66"/>
      <c r="BT33" s="40">
        <f aca="true" t="shared" si="16" ref="BT33:BT61">+BQ33*4</f>
        <v>180.01999999999998</v>
      </c>
      <c r="BU33" s="40">
        <f t="shared" si="9"/>
        <v>176.000431</v>
      </c>
      <c r="BV33" s="40">
        <f aca="true" t="shared" si="17" ref="BV33:BV61">+BT33+AJ33</f>
        <v>356.020431</v>
      </c>
      <c r="BW33" s="20">
        <f t="shared" si="11"/>
        <v>3</v>
      </c>
      <c r="BX33" s="65"/>
    </row>
    <row r="34" spans="1:76" ht="15.75">
      <c r="A34" s="73"/>
      <c r="B34" s="28">
        <v>10</v>
      </c>
      <c r="C34" s="14">
        <v>31</v>
      </c>
      <c r="D34" s="2" t="s">
        <v>100</v>
      </c>
      <c r="E34" s="55" t="s">
        <v>4</v>
      </c>
      <c r="F34" s="58"/>
      <c r="G34" s="15">
        <v>1978</v>
      </c>
      <c r="H34" s="34"/>
      <c r="I34" s="2"/>
      <c r="J34" s="2"/>
      <c r="K34" s="35"/>
      <c r="L34" s="26">
        <v>10</v>
      </c>
      <c r="M34" s="7">
        <v>10</v>
      </c>
      <c r="N34" s="7">
        <v>10</v>
      </c>
      <c r="O34" s="7">
        <v>10</v>
      </c>
      <c r="P34" s="11">
        <v>3</v>
      </c>
      <c r="Q34" s="13">
        <f t="shared" si="0"/>
        <v>43</v>
      </c>
      <c r="R34" s="6">
        <v>10</v>
      </c>
      <c r="S34" s="7">
        <v>10</v>
      </c>
      <c r="T34" s="7">
        <v>9</v>
      </c>
      <c r="U34" s="7">
        <v>9</v>
      </c>
      <c r="V34" s="11">
        <v>8</v>
      </c>
      <c r="W34" s="13">
        <f t="shared" si="1"/>
        <v>46</v>
      </c>
      <c r="X34" s="6">
        <v>10</v>
      </c>
      <c r="Y34" s="7">
        <v>10</v>
      </c>
      <c r="Z34" s="7">
        <v>9</v>
      </c>
      <c r="AA34" s="7">
        <v>8</v>
      </c>
      <c r="AB34" s="11">
        <v>0</v>
      </c>
      <c r="AC34" s="13">
        <f t="shared" si="2"/>
        <v>37</v>
      </c>
      <c r="AD34" s="6">
        <v>10</v>
      </c>
      <c r="AE34" s="7">
        <v>10</v>
      </c>
      <c r="AF34" s="7">
        <v>9</v>
      </c>
      <c r="AG34" s="7">
        <v>9</v>
      </c>
      <c r="AH34" s="11">
        <v>8</v>
      </c>
      <c r="AI34" s="13">
        <f t="shared" si="3"/>
        <v>46</v>
      </c>
      <c r="AJ34" s="12">
        <f t="shared" si="4"/>
        <v>172.0004203</v>
      </c>
      <c r="AK34" s="37">
        <f t="shared" si="5"/>
        <v>29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71"/>
      <c r="BL34" s="40"/>
      <c r="BM34" s="16"/>
      <c r="BN34" s="51"/>
      <c r="BO34" s="40"/>
      <c r="BP34" s="5"/>
      <c r="BQ34" s="9">
        <f t="shared" si="15"/>
        <v>0</v>
      </c>
      <c r="BR34" s="5">
        <f t="shared" si="7"/>
        <v>42</v>
      </c>
      <c r="BS34" s="65"/>
      <c r="BT34" s="40">
        <f t="shared" si="16"/>
        <v>0</v>
      </c>
      <c r="BU34" s="40">
        <f t="shared" si="9"/>
        <v>172.0004203</v>
      </c>
      <c r="BV34" s="40">
        <f t="shared" si="17"/>
        <v>172.0004203</v>
      </c>
      <c r="BW34" s="20">
        <f t="shared" si="11"/>
        <v>46</v>
      </c>
      <c r="BX34" s="65"/>
    </row>
    <row r="35" spans="1:76" ht="15.75">
      <c r="A35" s="74"/>
      <c r="B35" s="28">
        <v>11</v>
      </c>
      <c r="C35" s="2">
        <v>32</v>
      </c>
      <c r="D35" s="2" t="s">
        <v>48</v>
      </c>
      <c r="E35" s="55" t="s">
        <v>79</v>
      </c>
      <c r="F35" s="58"/>
      <c r="G35" s="15">
        <v>1964</v>
      </c>
      <c r="H35" s="15"/>
      <c r="I35" s="2"/>
      <c r="J35" s="2"/>
      <c r="K35" s="35"/>
      <c r="L35" s="6">
        <v>10</v>
      </c>
      <c r="M35" s="7">
        <v>10</v>
      </c>
      <c r="N35" s="7">
        <v>9</v>
      </c>
      <c r="O35" s="7">
        <v>8</v>
      </c>
      <c r="P35" s="11">
        <v>1</v>
      </c>
      <c r="Q35" s="13">
        <f t="shared" si="0"/>
        <v>38</v>
      </c>
      <c r="R35" s="6">
        <v>10</v>
      </c>
      <c r="S35" s="7">
        <v>10</v>
      </c>
      <c r="T35" s="7">
        <v>10</v>
      </c>
      <c r="U35" s="7">
        <v>10</v>
      </c>
      <c r="V35" s="11">
        <v>10</v>
      </c>
      <c r="W35" s="13">
        <f t="shared" si="1"/>
        <v>50</v>
      </c>
      <c r="X35" s="6">
        <v>10</v>
      </c>
      <c r="Y35" s="7">
        <v>9</v>
      </c>
      <c r="Z35" s="7">
        <v>8</v>
      </c>
      <c r="AA35" s="7">
        <v>8</v>
      </c>
      <c r="AB35" s="11">
        <v>5</v>
      </c>
      <c r="AC35" s="13">
        <f t="shared" si="2"/>
        <v>40</v>
      </c>
      <c r="AD35" s="6">
        <v>10</v>
      </c>
      <c r="AE35" s="7">
        <v>10</v>
      </c>
      <c r="AF35" s="7">
        <v>10</v>
      </c>
      <c r="AG35" s="7">
        <v>10</v>
      </c>
      <c r="AH35" s="11">
        <v>3</v>
      </c>
      <c r="AI35" s="13">
        <f t="shared" si="3"/>
        <v>43</v>
      </c>
      <c r="AJ35" s="12">
        <f t="shared" si="4"/>
        <v>171.0004538</v>
      </c>
      <c r="AK35" s="37">
        <f t="shared" si="5"/>
        <v>30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71"/>
      <c r="BL35" s="40">
        <v>20</v>
      </c>
      <c r="BM35" s="16"/>
      <c r="BN35" s="51"/>
      <c r="BO35" s="40">
        <v>11</v>
      </c>
      <c r="BP35" s="5"/>
      <c r="BQ35" s="9">
        <f t="shared" si="15"/>
        <v>31</v>
      </c>
      <c r="BR35" s="5">
        <f t="shared" si="7"/>
        <v>29</v>
      </c>
      <c r="BS35" s="66"/>
      <c r="BT35" s="40">
        <f t="shared" si="16"/>
        <v>124</v>
      </c>
      <c r="BU35" s="40">
        <f t="shared" si="9"/>
        <v>171.0004538</v>
      </c>
      <c r="BV35" s="40">
        <f t="shared" si="17"/>
        <v>295.0004538</v>
      </c>
      <c r="BW35" s="20">
        <f t="shared" si="11"/>
        <v>17</v>
      </c>
      <c r="BX35" s="66"/>
    </row>
    <row r="36" spans="1:76" ht="15.75">
      <c r="A36" s="73">
        <f>+A28+1/48</f>
        <v>0.486111111111111</v>
      </c>
      <c r="B36" s="30">
        <v>3</v>
      </c>
      <c r="C36" s="14">
        <v>33</v>
      </c>
      <c r="D36" s="2" t="s">
        <v>111</v>
      </c>
      <c r="E36" s="55" t="s">
        <v>4</v>
      </c>
      <c r="F36" s="58"/>
      <c r="G36" s="15">
        <v>1987</v>
      </c>
      <c r="H36" s="15"/>
      <c r="I36" s="2"/>
      <c r="J36" s="2"/>
      <c r="K36" s="35"/>
      <c r="L36" s="6">
        <v>10</v>
      </c>
      <c r="M36" s="6">
        <v>10</v>
      </c>
      <c r="N36" s="6">
        <v>10</v>
      </c>
      <c r="O36" s="6">
        <v>10</v>
      </c>
      <c r="P36" s="6">
        <v>9</v>
      </c>
      <c r="Q36" s="13">
        <f aca="true" t="shared" si="18" ref="Q36:Q67">+SUM(L36:P36)</f>
        <v>49</v>
      </c>
      <c r="R36" s="6">
        <v>10</v>
      </c>
      <c r="S36" s="6">
        <v>10</v>
      </c>
      <c r="T36" s="6">
        <v>10</v>
      </c>
      <c r="U36" s="6">
        <v>10</v>
      </c>
      <c r="V36" s="6">
        <v>9</v>
      </c>
      <c r="W36" s="13">
        <f aca="true" t="shared" si="19" ref="W36:W67">+SUM(R36:V36)</f>
        <v>49</v>
      </c>
      <c r="X36" s="6">
        <v>9</v>
      </c>
      <c r="Y36" s="7">
        <v>9</v>
      </c>
      <c r="Z36" s="7">
        <v>8</v>
      </c>
      <c r="AA36" s="7">
        <v>8</v>
      </c>
      <c r="AB36" s="11">
        <v>8</v>
      </c>
      <c r="AC36" s="13">
        <f aca="true" t="shared" si="20" ref="AC36:AC67">+SUM(X36:AB36)</f>
        <v>42</v>
      </c>
      <c r="AD36" s="6">
        <v>10</v>
      </c>
      <c r="AE36" s="6">
        <v>10</v>
      </c>
      <c r="AF36" s="6">
        <v>10</v>
      </c>
      <c r="AG36" s="6">
        <v>0</v>
      </c>
      <c r="AH36" s="6">
        <v>0</v>
      </c>
      <c r="AI36" s="13">
        <f aca="true" t="shared" si="21" ref="AI36:AI67">+SUM(AD36:AH36)</f>
        <v>30</v>
      </c>
      <c r="AJ36" s="12">
        <f aca="true" t="shared" si="22" ref="AJ36:AJ67">+Q36*1.0000001+W36*1.000001+AC36*1.00001+AI36</f>
        <v>170.0004739</v>
      </c>
      <c r="AK36" s="37">
        <f aca="true" t="shared" si="23" ref="AK36:AK67">RANK(AJ36,AJ$4:AJ$144)</f>
        <v>31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71"/>
      <c r="BL36" s="40">
        <v>22</v>
      </c>
      <c r="BM36" s="16"/>
      <c r="BN36" s="51"/>
      <c r="BO36" s="40">
        <v>16</v>
      </c>
      <c r="BP36" s="5"/>
      <c r="BQ36" s="9">
        <f t="shared" si="15"/>
        <v>38</v>
      </c>
      <c r="BR36" s="5">
        <f aca="true" t="shared" si="24" ref="BR36:BR67">RANK(BQ36,BQ$4:BQ$145)</f>
        <v>13</v>
      </c>
      <c r="BS36" s="66"/>
      <c r="BT36" s="3">
        <f t="shared" si="16"/>
        <v>152</v>
      </c>
      <c r="BU36" s="40">
        <f aca="true" t="shared" si="25" ref="BU36:BU67">+AJ36</f>
        <v>170.0004739</v>
      </c>
      <c r="BV36" s="40">
        <f t="shared" si="17"/>
        <v>322.0004739</v>
      </c>
      <c r="BW36" s="20">
        <f aca="true" t="shared" si="26" ref="BW36:BW67">RANK(BV36,BV$4:BV$145)</f>
        <v>11</v>
      </c>
      <c r="BX36" s="66"/>
    </row>
    <row r="37" spans="1:76" ht="15.75">
      <c r="A37" s="73"/>
      <c r="B37" s="29">
        <v>4</v>
      </c>
      <c r="C37" s="14">
        <v>34</v>
      </c>
      <c r="D37" s="2" t="s">
        <v>70</v>
      </c>
      <c r="E37" s="55" t="s">
        <v>71</v>
      </c>
      <c r="F37" s="57"/>
      <c r="G37" s="15">
        <v>1955</v>
      </c>
      <c r="H37" s="34"/>
      <c r="I37" s="2"/>
      <c r="J37" s="2"/>
      <c r="K37" s="35"/>
      <c r="L37" s="6">
        <v>10</v>
      </c>
      <c r="M37" s="7">
        <v>10</v>
      </c>
      <c r="N37" s="7">
        <v>10</v>
      </c>
      <c r="O37" s="7">
        <v>10</v>
      </c>
      <c r="P37" s="7">
        <v>9</v>
      </c>
      <c r="Q37" s="13">
        <f t="shared" si="18"/>
        <v>49</v>
      </c>
      <c r="R37" s="6">
        <v>10</v>
      </c>
      <c r="S37" s="6">
        <v>10</v>
      </c>
      <c r="T37" s="6">
        <v>10</v>
      </c>
      <c r="U37" s="6">
        <v>8</v>
      </c>
      <c r="V37" s="6">
        <v>0</v>
      </c>
      <c r="W37" s="13">
        <f t="shared" si="19"/>
        <v>38</v>
      </c>
      <c r="X37" s="6">
        <v>10</v>
      </c>
      <c r="Y37" s="7">
        <v>8</v>
      </c>
      <c r="Z37" s="7">
        <v>8</v>
      </c>
      <c r="AA37" s="7">
        <v>5</v>
      </c>
      <c r="AB37" s="11">
        <v>5</v>
      </c>
      <c r="AC37" s="13">
        <f t="shared" si="20"/>
        <v>36</v>
      </c>
      <c r="AD37" s="6">
        <v>10</v>
      </c>
      <c r="AE37" s="7">
        <v>10</v>
      </c>
      <c r="AF37" s="7">
        <v>10</v>
      </c>
      <c r="AG37" s="7">
        <v>9</v>
      </c>
      <c r="AH37" s="11">
        <v>8</v>
      </c>
      <c r="AI37" s="13">
        <f t="shared" si="21"/>
        <v>47</v>
      </c>
      <c r="AJ37" s="12">
        <f t="shared" si="22"/>
        <v>170.00040289999998</v>
      </c>
      <c r="AK37" s="37">
        <f t="shared" si="23"/>
        <v>32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71"/>
      <c r="BL37" s="9"/>
      <c r="BM37" s="16"/>
      <c r="BN37" s="5"/>
      <c r="BO37" s="9"/>
      <c r="BP37" s="5"/>
      <c r="BQ37" s="9">
        <f t="shared" si="15"/>
        <v>0</v>
      </c>
      <c r="BR37" s="5">
        <f t="shared" si="24"/>
        <v>42</v>
      </c>
      <c r="BS37" s="65"/>
      <c r="BT37" s="3">
        <f t="shared" si="16"/>
        <v>0</v>
      </c>
      <c r="BU37" s="40">
        <f t="shared" si="25"/>
        <v>170.00040289999998</v>
      </c>
      <c r="BV37" s="40">
        <f t="shared" si="17"/>
        <v>170.00040289999998</v>
      </c>
      <c r="BW37" s="20">
        <f t="shared" si="26"/>
        <v>47</v>
      </c>
      <c r="BX37" s="65"/>
    </row>
    <row r="38" spans="1:76" ht="15.75">
      <c r="A38" s="73"/>
      <c r="B38" s="30">
        <v>5</v>
      </c>
      <c r="C38" s="2">
        <v>35</v>
      </c>
      <c r="D38" s="2" t="s">
        <v>93</v>
      </c>
      <c r="E38" s="55" t="s">
        <v>78</v>
      </c>
      <c r="F38" s="58"/>
      <c r="G38" s="15"/>
      <c r="H38" s="34"/>
      <c r="I38" s="2"/>
      <c r="J38" s="2"/>
      <c r="K38" s="35"/>
      <c r="L38" s="6">
        <v>10</v>
      </c>
      <c r="M38" s="6">
        <v>10</v>
      </c>
      <c r="N38" s="6">
        <v>10</v>
      </c>
      <c r="O38" s="6">
        <v>10</v>
      </c>
      <c r="P38" s="6">
        <v>3</v>
      </c>
      <c r="Q38" s="13">
        <f t="shared" si="18"/>
        <v>43</v>
      </c>
      <c r="R38" s="6">
        <v>10</v>
      </c>
      <c r="S38" s="6">
        <v>10</v>
      </c>
      <c r="T38" s="6">
        <v>10</v>
      </c>
      <c r="U38" s="6">
        <v>10</v>
      </c>
      <c r="V38" s="6">
        <v>9</v>
      </c>
      <c r="W38" s="13">
        <f t="shared" si="19"/>
        <v>49</v>
      </c>
      <c r="X38" s="6">
        <v>10</v>
      </c>
      <c r="Y38" s="7">
        <v>9</v>
      </c>
      <c r="Z38" s="7">
        <v>9</v>
      </c>
      <c r="AA38" s="7">
        <v>9</v>
      </c>
      <c r="AB38" s="11">
        <v>8</v>
      </c>
      <c r="AC38" s="13">
        <f t="shared" si="20"/>
        <v>45</v>
      </c>
      <c r="AD38" s="6">
        <v>10</v>
      </c>
      <c r="AE38" s="6">
        <v>9</v>
      </c>
      <c r="AF38" s="6">
        <v>8</v>
      </c>
      <c r="AG38" s="6">
        <v>3</v>
      </c>
      <c r="AH38" s="6">
        <v>1</v>
      </c>
      <c r="AI38" s="13">
        <f t="shared" si="21"/>
        <v>31</v>
      </c>
      <c r="AJ38" s="12">
        <f t="shared" si="22"/>
        <v>168.0005033</v>
      </c>
      <c r="AK38" s="37">
        <f t="shared" si="23"/>
        <v>33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71"/>
      <c r="BL38" s="40"/>
      <c r="BM38" s="16"/>
      <c r="BN38" s="51"/>
      <c r="BO38" s="40"/>
      <c r="BP38" s="5"/>
      <c r="BQ38" s="9">
        <f t="shared" si="15"/>
        <v>0</v>
      </c>
      <c r="BR38" s="5">
        <f t="shared" si="24"/>
        <v>42</v>
      </c>
      <c r="BS38" s="65"/>
      <c r="BT38" s="40">
        <f t="shared" si="16"/>
        <v>0</v>
      </c>
      <c r="BU38" s="40">
        <f t="shared" si="25"/>
        <v>168.0005033</v>
      </c>
      <c r="BV38" s="40">
        <f t="shared" si="17"/>
        <v>168.0005033</v>
      </c>
      <c r="BW38" s="20">
        <f t="shared" si="26"/>
        <v>48</v>
      </c>
      <c r="BX38" s="65"/>
    </row>
    <row r="39" spans="1:76" ht="15.75">
      <c r="A39" s="74"/>
      <c r="B39" s="29">
        <v>6</v>
      </c>
      <c r="C39" s="14">
        <v>36</v>
      </c>
      <c r="D39" s="3" t="s">
        <v>52</v>
      </c>
      <c r="E39" s="55" t="s">
        <v>69</v>
      </c>
      <c r="F39" s="58" t="s">
        <v>98</v>
      </c>
      <c r="G39" s="15">
        <v>1948</v>
      </c>
      <c r="H39" s="2"/>
      <c r="I39" s="2"/>
      <c r="J39" s="2"/>
      <c r="K39" s="2"/>
      <c r="L39" s="7">
        <v>10</v>
      </c>
      <c r="M39" s="6">
        <v>10</v>
      </c>
      <c r="N39" s="6">
        <v>10</v>
      </c>
      <c r="O39" s="6">
        <v>10</v>
      </c>
      <c r="P39" s="6">
        <v>9</v>
      </c>
      <c r="Q39" s="13">
        <f t="shared" si="18"/>
        <v>49</v>
      </c>
      <c r="R39" s="7">
        <v>10</v>
      </c>
      <c r="S39" s="7">
        <v>10</v>
      </c>
      <c r="T39" s="7">
        <v>9</v>
      </c>
      <c r="U39" s="7">
        <v>9</v>
      </c>
      <c r="V39" s="7">
        <v>8</v>
      </c>
      <c r="W39" s="13">
        <f t="shared" si="19"/>
        <v>46</v>
      </c>
      <c r="X39" s="7">
        <v>10</v>
      </c>
      <c r="Y39" s="7">
        <v>9</v>
      </c>
      <c r="Z39" s="7">
        <v>10</v>
      </c>
      <c r="AA39" s="7">
        <v>0</v>
      </c>
      <c r="AB39" s="11">
        <v>0</v>
      </c>
      <c r="AC39" s="13">
        <f t="shared" si="20"/>
        <v>29</v>
      </c>
      <c r="AD39" s="7">
        <v>10</v>
      </c>
      <c r="AE39" s="7">
        <v>10</v>
      </c>
      <c r="AF39" s="7">
        <v>10</v>
      </c>
      <c r="AG39" s="7">
        <v>10</v>
      </c>
      <c r="AH39" s="7">
        <v>3</v>
      </c>
      <c r="AI39" s="13">
        <f t="shared" si="21"/>
        <v>43</v>
      </c>
      <c r="AJ39" s="12">
        <f t="shared" si="22"/>
        <v>167.0003409</v>
      </c>
      <c r="AK39" s="37">
        <f t="shared" si="23"/>
        <v>34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71"/>
      <c r="BL39" s="40"/>
      <c r="BM39" s="16"/>
      <c r="BN39" s="51"/>
      <c r="BO39" s="40"/>
      <c r="BP39" s="5"/>
      <c r="BQ39" s="9">
        <f t="shared" si="15"/>
        <v>0</v>
      </c>
      <c r="BR39" s="5">
        <f t="shared" si="24"/>
        <v>42</v>
      </c>
      <c r="BS39" s="65"/>
      <c r="BT39" s="40">
        <f t="shared" si="16"/>
        <v>0</v>
      </c>
      <c r="BU39" s="40">
        <f t="shared" si="25"/>
        <v>167.0003409</v>
      </c>
      <c r="BV39" s="40">
        <f t="shared" si="17"/>
        <v>167.0003409</v>
      </c>
      <c r="BW39" s="20">
        <f t="shared" si="26"/>
        <v>51</v>
      </c>
      <c r="BX39" s="65"/>
    </row>
    <row r="40" spans="1:76" ht="15.75">
      <c r="A40" s="73">
        <f>+A32+1/48</f>
        <v>0.486111111111111</v>
      </c>
      <c r="B40" s="30">
        <v>8</v>
      </c>
      <c r="C40" s="2">
        <v>37</v>
      </c>
      <c r="D40" s="2" t="s">
        <v>110</v>
      </c>
      <c r="E40" s="55" t="s">
        <v>4</v>
      </c>
      <c r="F40" s="58"/>
      <c r="G40" s="15">
        <v>1989</v>
      </c>
      <c r="H40" s="34"/>
      <c r="I40" s="2"/>
      <c r="J40" s="2"/>
      <c r="K40" s="35"/>
      <c r="L40" s="6">
        <v>10</v>
      </c>
      <c r="M40" s="7">
        <v>10</v>
      </c>
      <c r="N40" s="7">
        <v>10</v>
      </c>
      <c r="O40" s="7">
        <v>10</v>
      </c>
      <c r="P40" s="11">
        <v>10</v>
      </c>
      <c r="Q40" s="13">
        <f t="shared" si="18"/>
        <v>50</v>
      </c>
      <c r="R40" s="6">
        <v>10</v>
      </c>
      <c r="S40" s="7">
        <v>10</v>
      </c>
      <c r="T40" s="7">
        <v>9</v>
      </c>
      <c r="U40" s="7">
        <v>8</v>
      </c>
      <c r="V40" s="11">
        <v>0</v>
      </c>
      <c r="W40" s="13">
        <f t="shared" si="19"/>
        <v>37</v>
      </c>
      <c r="X40" s="6">
        <v>10</v>
      </c>
      <c r="Y40" s="7">
        <v>9</v>
      </c>
      <c r="Z40" s="7">
        <v>9</v>
      </c>
      <c r="AA40" s="7">
        <v>8</v>
      </c>
      <c r="AB40" s="11">
        <v>0</v>
      </c>
      <c r="AC40" s="13">
        <f t="shared" si="20"/>
        <v>36</v>
      </c>
      <c r="AD40" s="6">
        <v>10</v>
      </c>
      <c r="AE40" s="7">
        <v>10</v>
      </c>
      <c r="AF40" s="7">
        <v>10</v>
      </c>
      <c r="AG40" s="7">
        <v>10</v>
      </c>
      <c r="AH40" s="11">
        <v>3</v>
      </c>
      <c r="AI40" s="13">
        <f t="shared" si="21"/>
        <v>43</v>
      </c>
      <c r="AJ40" s="12">
        <f t="shared" si="22"/>
        <v>166.000402</v>
      </c>
      <c r="AK40" s="37">
        <f t="shared" si="23"/>
        <v>35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71"/>
      <c r="BL40" s="40">
        <v>18</v>
      </c>
      <c r="BM40" s="16"/>
      <c r="BN40" s="51"/>
      <c r="BO40" s="40">
        <v>20</v>
      </c>
      <c r="BP40" s="5"/>
      <c r="BQ40" s="9">
        <f t="shared" si="15"/>
        <v>38</v>
      </c>
      <c r="BR40" s="5">
        <f t="shared" si="24"/>
        <v>13</v>
      </c>
      <c r="BS40" s="66"/>
      <c r="BT40" s="40">
        <f t="shared" si="16"/>
        <v>152</v>
      </c>
      <c r="BU40" s="40">
        <f t="shared" si="25"/>
        <v>166.000402</v>
      </c>
      <c r="BV40" s="40">
        <f t="shared" si="17"/>
        <v>318.000402</v>
      </c>
      <c r="BW40" s="20">
        <f t="shared" si="26"/>
        <v>13</v>
      </c>
      <c r="BX40" s="66"/>
    </row>
    <row r="41" spans="1:76" ht="15.75">
      <c r="A41" s="73"/>
      <c r="B41" s="29">
        <v>9</v>
      </c>
      <c r="C41" s="14">
        <v>38</v>
      </c>
      <c r="D41" s="2" t="s">
        <v>85</v>
      </c>
      <c r="E41" s="55" t="s">
        <v>86</v>
      </c>
      <c r="F41" s="58"/>
      <c r="G41" s="15"/>
      <c r="H41" s="34"/>
      <c r="I41" s="2"/>
      <c r="J41" s="2"/>
      <c r="K41" s="35"/>
      <c r="L41" s="6">
        <v>10</v>
      </c>
      <c r="M41" s="7">
        <v>10</v>
      </c>
      <c r="N41" s="7">
        <v>10</v>
      </c>
      <c r="O41" s="7">
        <v>10</v>
      </c>
      <c r="P41" s="11">
        <v>10</v>
      </c>
      <c r="Q41" s="13">
        <f t="shared" si="18"/>
        <v>50</v>
      </c>
      <c r="R41" s="6">
        <v>10</v>
      </c>
      <c r="S41" s="7">
        <v>10</v>
      </c>
      <c r="T41" s="7">
        <v>9</v>
      </c>
      <c r="U41" s="7">
        <v>9</v>
      </c>
      <c r="V41" s="11">
        <v>3</v>
      </c>
      <c r="W41" s="13">
        <f t="shared" si="19"/>
        <v>41</v>
      </c>
      <c r="X41" s="6">
        <v>10</v>
      </c>
      <c r="Y41" s="7">
        <v>9</v>
      </c>
      <c r="Z41" s="7">
        <v>8</v>
      </c>
      <c r="AA41" s="7">
        <v>0</v>
      </c>
      <c r="AB41" s="11">
        <v>0</v>
      </c>
      <c r="AC41" s="13">
        <f t="shared" si="20"/>
        <v>27</v>
      </c>
      <c r="AD41" s="6">
        <v>10</v>
      </c>
      <c r="AE41" s="7">
        <v>10</v>
      </c>
      <c r="AF41" s="7">
        <v>9</v>
      </c>
      <c r="AG41" s="7">
        <v>9</v>
      </c>
      <c r="AH41" s="11">
        <v>8</v>
      </c>
      <c r="AI41" s="13">
        <f t="shared" si="21"/>
        <v>46</v>
      </c>
      <c r="AJ41" s="12">
        <f t="shared" si="22"/>
        <v>164.000316</v>
      </c>
      <c r="AK41" s="37">
        <f t="shared" si="23"/>
        <v>36</v>
      </c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71"/>
      <c r="BL41" s="40"/>
      <c r="BM41" s="16"/>
      <c r="BN41" s="51"/>
      <c r="BO41" s="40"/>
      <c r="BP41" s="5"/>
      <c r="BQ41" s="9">
        <f t="shared" si="15"/>
        <v>0</v>
      </c>
      <c r="BR41" s="5">
        <f t="shared" si="24"/>
        <v>42</v>
      </c>
      <c r="BS41" s="65"/>
      <c r="BT41" s="40">
        <f t="shared" si="16"/>
        <v>0</v>
      </c>
      <c r="BU41" s="40">
        <f t="shared" si="25"/>
        <v>164.000316</v>
      </c>
      <c r="BV41" s="40">
        <f t="shared" si="17"/>
        <v>164.000316</v>
      </c>
      <c r="BW41" s="20">
        <f t="shared" si="26"/>
        <v>52</v>
      </c>
      <c r="BX41" s="65"/>
    </row>
    <row r="42" spans="1:76" ht="15.75">
      <c r="A42" s="73"/>
      <c r="B42" s="28">
        <v>10</v>
      </c>
      <c r="C42" s="2">
        <v>39</v>
      </c>
      <c r="D42" s="2" t="s">
        <v>47</v>
      </c>
      <c r="E42" s="55" t="s">
        <v>89</v>
      </c>
      <c r="F42" s="58"/>
      <c r="G42" s="15">
        <v>1965</v>
      </c>
      <c r="H42" s="34"/>
      <c r="I42" s="2"/>
      <c r="J42" s="2"/>
      <c r="K42" s="35"/>
      <c r="L42" s="6">
        <v>10</v>
      </c>
      <c r="M42" s="7">
        <v>10</v>
      </c>
      <c r="N42" s="7">
        <v>10</v>
      </c>
      <c r="O42" s="7">
        <v>10</v>
      </c>
      <c r="P42" s="11">
        <v>10</v>
      </c>
      <c r="Q42" s="13">
        <f t="shared" si="18"/>
        <v>50</v>
      </c>
      <c r="R42" s="6">
        <v>10</v>
      </c>
      <c r="S42" s="7">
        <v>10</v>
      </c>
      <c r="T42" s="7">
        <v>9</v>
      </c>
      <c r="U42" s="7">
        <v>9</v>
      </c>
      <c r="V42" s="11">
        <v>3</v>
      </c>
      <c r="W42" s="13">
        <f t="shared" si="19"/>
        <v>41</v>
      </c>
      <c r="X42" s="6">
        <v>10</v>
      </c>
      <c r="Y42" s="7">
        <v>9</v>
      </c>
      <c r="Z42" s="7">
        <v>8</v>
      </c>
      <c r="AA42" s="7">
        <v>0</v>
      </c>
      <c r="AB42" s="11">
        <v>0</v>
      </c>
      <c r="AC42" s="13">
        <f t="shared" si="20"/>
        <v>27</v>
      </c>
      <c r="AD42" s="6">
        <v>10</v>
      </c>
      <c r="AE42" s="7">
        <v>10</v>
      </c>
      <c r="AF42" s="7">
        <v>9</v>
      </c>
      <c r="AG42" s="7">
        <v>9</v>
      </c>
      <c r="AH42" s="11">
        <v>8</v>
      </c>
      <c r="AI42" s="13">
        <f t="shared" si="21"/>
        <v>46</v>
      </c>
      <c r="AJ42" s="12">
        <f t="shared" si="22"/>
        <v>164.000316</v>
      </c>
      <c r="AK42" s="37">
        <f t="shared" si="23"/>
        <v>36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71"/>
      <c r="BL42" s="40"/>
      <c r="BM42" s="16"/>
      <c r="BN42" s="51"/>
      <c r="BO42" s="40"/>
      <c r="BP42" s="5"/>
      <c r="BQ42" s="9">
        <f t="shared" si="15"/>
        <v>0</v>
      </c>
      <c r="BR42" s="5">
        <f t="shared" si="24"/>
        <v>42</v>
      </c>
      <c r="BS42" s="65"/>
      <c r="BT42" s="3">
        <f t="shared" si="16"/>
        <v>0</v>
      </c>
      <c r="BU42" s="40">
        <f t="shared" si="25"/>
        <v>164.000316</v>
      </c>
      <c r="BV42" s="40">
        <f t="shared" si="17"/>
        <v>164.000316</v>
      </c>
      <c r="BW42" s="20">
        <f t="shared" si="26"/>
        <v>52</v>
      </c>
      <c r="BX42" s="65"/>
    </row>
    <row r="43" spans="1:76" ht="15.75">
      <c r="A43" s="74"/>
      <c r="B43" s="28">
        <v>11</v>
      </c>
      <c r="C43" s="14">
        <v>40</v>
      </c>
      <c r="D43" s="3" t="s">
        <v>95</v>
      </c>
      <c r="E43" s="55" t="s">
        <v>96</v>
      </c>
      <c r="F43" s="58"/>
      <c r="H43" s="34"/>
      <c r="I43" s="2"/>
      <c r="J43" s="2"/>
      <c r="K43" s="35"/>
      <c r="L43" s="6">
        <v>10</v>
      </c>
      <c r="M43" s="7">
        <v>10</v>
      </c>
      <c r="N43" s="7">
        <v>10</v>
      </c>
      <c r="O43" s="7">
        <v>10</v>
      </c>
      <c r="P43" s="11">
        <v>9</v>
      </c>
      <c r="Q43" s="13">
        <f t="shared" si="18"/>
        <v>49</v>
      </c>
      <c r="R43" s="6">
        <v>10</v>
      </c>
      <c r="S43" s="7">
        <v>10</v>
      </c>
      <c r="T43" s="7">
        <v>8</v>
      </c>
      <c r="U43" s="7">
        <v>3</v>
      </c>
      <c r="V43" s="11">
        <v>0</v>
      </c>
      <c r="W43" s="13">
        <f t="shared" si="19"/>
        <v>31</v>
      </c>
      <c r="X43" s="6">
        <v>10</v>
      </c>
      <c r="Y43" s="7">
        <v>10</v>
      </c>
      <c r="Z43" s="7">
        <v>9</v>
      </c>
      <c r="AA43" s="7">
        <v>8</v>
      </c>
      <c r="AB43" s="11">
        <v>3</v>
      </c>
      <c r="AC43" s="13">
        <f t="shared" si="20"/>
        <v>40</v>
      </c>
      <c r="AD43" s="6">
        <v>10</v>
      </c>
      <c r="AE43" s="7">
        <v>10</v>
      </c>
      <c r="AF43" s="7">
        <v>10</v>
      </c>
      <c r="AG43" s="7">
        <v>10</v>
      </c>
      <c r="AH43" s="11">
        <v>3</v>
      </c>
      <c r="AI43" s="13">
        <f t="shared" si="21"/>
        <v>43</v>
      </c>
      <c r="AJ43" s="12">
        <f t="shared" si="22"/>
        <v>163.0004359</v>
      </c>
      <c r="AK43" s="37">
        <f t="shared" si="23"/>
        <v>38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71"/>
      <c r="BL43" s="40">
        <v>18</v>
      </c>
      <c r="BM43" s="16"/>
      <c r="BN43" s="51"/>
      <c r="BO43" s="40">
        <v>18</v>
      </c>
      <c r="BP43" s="5"/>
      <c r="BQ43" s="9">
        <f t="shared" si="15"/>
        <v>36</v>
      </c>
      <c r="BR43" s="5">
        <f t="shared" si="24"/>
        <v>20</v>
      </c>
      <c r="BS43" s="66"/>
      <c r="BT43" s="40">
        <f t="shared" si="16"/>
        <v>144</v>
      </c>
      <c r="BU43" s="40">
        <f t="shared" si="25"/>
        <v>163.0004359</v>
      </c>
      <c r="BV43" s="40">
        <f t="shared" si="17"/>
        <v>307.0004359</v>
      </c>
      <c r="BW43" s="20">
        <f t="shared" si="26"/>
        <v>16</v>
      </c>
      <c r="BX43" s="66"/>
    </row>
    <row r="44" spans="1:76" ht="15.75">
      <c r="A44" s="73">
        <f>+A36+1/48</f>
        <v>0.5069444444444443</v>
      </c>
      <c r="B44" s="30">
        <v>3</v>
      </c>
      <c r="C44" s="2">
        <v>41</v>
      </c>
      <c r="D44" s="2" t="s">
        <v>88</v>
      </c>
      <c r="E44" s="55" t="s">
        <v>69</v>
      </c>
      <c r="F44" s="58"/>
      <c r="G44" s="15"/>
      <c r="H44" s="34"/>
      <c r="I44" s="2"/>
      <c r="J44" s="2"/>
      <c r="K44" s="35"/>
      <c r="L44" s="6">
        <v>10</v>
      </c>
      <c r="M44" s="6">
        <v>10</v>
      </c>
      <c r="N44" s="6">
        <v>10</v>
      </c>
      <c r="O44" s="6">
        <v>9</v>
      </c>
      <c r="P44" s="6">
        <v>8</v>
      </c>
      <c r="Q44" s="13">
        <f t="shared" si="18"/>
        <v>47</v>
      </c>
      <c r="R44" s="7">
        <v>10</v>
      </c>
      <c r="S44" s="7">
        <v>9</v>
      </c>
      <c r="T44" s="7">
        <v>3</v>
      </c>
      <c r="U44" s="7">
        <v>3</v>
      </c>
      <c r="V44" s="7">
        <v>3</v>
      </c>
      <c r="W44" s="13">
        <f t="shared" si="19"/>
        <v>28</v>
      </c>
      <c r="X44" s="7">
        <v>10</v>
      </c>
      <c r="Y44" s="7">
        <v>10</v>
      </c>
      <c r="Z44" s="7">
        <v>10</v>
      </c>
      <c r="AA44" s="7">
        <v>8</v>
      </c>
      <c r="AB44" s="11">
        <v>3</v>
      </c>
      <c r="AC44" s="13">
        <f t="shared" si="20"/>
        <v>41</v>
      </c>
      <c r="AD44" s="7">
        <v>10</v>
      </c>
      <c r="AE44" s="7">
        <v>10</v>
      </c>
      <c r="AF44" s="7">
        <v>9</v>
      </c>
      <c r="AG44" s="7">
        <v>9</v>
      </c>
      <c r="AH44" s="7">
        <v>8</v>
      </c>
      <c r="AI44" s="13">
        <f t="shared" si="21"/>
        <v>46</v>
      </c>
      <c r="AJ44" s="12">
        <f t="shared" si="22"/>
        <v>162.0004427</v>
      </c>
      <c r="AK44" s="37">
        <f t="shared" si="23"/>
        <v>39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71"/>
      <c r="BL44" s="40"/>
      <c r="BM44" s="16"/>
      <c r="BN44" s="51"/>
      <c r="BO44" s="40"/>
      <c r="BP44" s="5"/>
      <c r="BQ44" s="9">
        <f t="shared" si="15"/>
        <v>0</v>
      </c>
      <c r="BR44" s="5">
        <f t="shared" si="24"/>
        <v>42</v>
      </c>
      <c r="BS44" s="65"/>
      <c r="BT44" s="3">
        <f t="shared" si="16"/>
        <v>0</v>
      </c>
      <c r="BU44" s="40">
        <f t="shared" si="25"/>
        <v>162.0004427</v>
      </c>
      <c r="BV44" s="40">
        <f t="shared" si="17"/>
        <v>162.0004427</v>
      </c>
      <c r="BW44" s="20">
        <f t="shared" si="26"/>
        <v>55</v>
      </c>
      <c r="BX44" s="65"/>
    </row>
    <row r="45" spans="1:76" ht="15.75">
      <c r="A45" s="73"/>
      <c r="B45" s="29">
        <v>4</v>
      </c>
      <c r="C45" s="14">
        <v>42</v>
      </c>
      <c r="D45" s="2" t="s">
        <v>22</v>
      </c>
      <c r="E45" s="55" t="s">
        <v>113</v>
      </c>
      <c r="F45" s="58"/>
      <c r="G45" s="15">
        <v>1958</v>
      </c>
      <c r="H45" s="34"/>
      <c r="I45" s="2"/>
      <c r="J45" s="2"/>
      <c r="K45" s="35"/>
      <c r="L45" s="6">
        <v>10</v>
      </c>
      <c r="M45" s="6">
        <v>10</v>
      </c>
      <c r="N45" s="6">
        <v>10</v>
      </c>
      <c r="O45" s="6">
        <v>10</v>
      </c>
      <c r="P45" s="6">
        <v>9</v>
      </c>
      <c r="Q45" s="13">
        <f t="shared" si="18"/>
        <v>49</v>
      </c>
      <c r="R45" s="7">
        <v>10</v>
      </c>
      <c r="S45" s="7">
        <v>10</v>
      </c>
      <c r="T45" s="7">
        <v>10</v>
      </c>
      <c r="U45" s="7">
        <v>9</v>
      </c>
      <c r="V45" s="7">
        <v>9</v>
      </c>
      <c r="W45" s="13">
        <f t="shared" si="19"/>
        <v>48</v>
      </c>
      <c r="X45" s="7">
        <v>10</v>
      </c>
      <c r="Y45" s="7">
        <v>10</v>
      </c>
      <c r="Z45" s="7">
        <v>9</v>
      </c>
      <c r="AA45" s="7">
        <v>5</v>
      </c>
      <c r="AB45" s="11">
        <v>5</v>
      </c>
      <c r="AC45" s="13">
        <f t="shared" si="20"/>
        <v>39</v>
      </c>
      <c r="AD45" s="7">
        <v>10</v>
      </c>
      <c r="AE45" s="7">
        <v>10</v>
      </c>
      <c r="AF45" s="7">
        <v>3</v>
      </c>
      <c r="AG45" s="7">
        <v>1</v>
      </c>
      <c r="AH45" s="7">
        <v>0</v>
      </c>
      <c r="AI45" s="13">
        <f t="shared" si="21"/>
        <v>24</v>
      </c>
      <c r="AJ45" s="12">
        <f t="shared" si="22"/>
        <v>160.0004429</v>
      </c>
      <c r="AK45" s="37">
        <f t="shared" si="23"/>
        <v>41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71"/>
      <c r="BL45" s="40">
        <v>22</v>
      </c>
      <c r="BM45" s="16"/>
      <c r="BN45" s="51"/>
      <c r="BO45" s="40">
        <v>24</v>
      </c>
      <c r="BP45" s="5"/>
      <c r="BQ45" s="9">
        <f t="shared" si="15"/>
        <v>46</v>
      </c>
      <c r="BR45" s="5">
        <f t="shared" si="24"/>
        <v>1</v>
      </c>
      <c r="BS45" s="65"/>
      <c r="BT45" s="40">
        <f t="shared" si="16"/>
        <v>184</v>
      </c>
      <c r="BU45" s="40">
        <f t="shared" si="25"/>
        <v>160.0004429</v>
      </c>
      <c r="BV45" s="40">
        <f t="shared" si="17"/>
        <v>344.0004429</v>
      </c>
      <c r="BW45" s="20">
        <f t="shared" si="26"/>
        <v>6</v>
      </c>
      <c r="BX45" s="65"/>
    </row>
    <row r="46" spans="1:76" ht="15.75">
      <c r="A46" s="73"/>
      <c r="B46" s="30">
        <v>5</v>
      </c>
      <c r="C46" s="2">
        <v>43</v>
      </c>
      <c r="D46" s="2" t="s">
        <v>72</v>
      </c>
      <c r="E46" s="56" t="s">
        <v>73</v>
      </c>
      <c r="F46" s="57"/>
      <c r="G46" s="15">
        <v>1981</v>
      </c>
      <c r="H46" s="34"/>
      <c r="I46" s="2"/>
      <c r="J46" s="2"/>
      <c r="K46" s="35"/>
      <c r="L46" s="6">
        <v>10</v>
      </c>
      <c r="M46" s="7">
        <v>10</v>
      </c>
      <c r="N46" s="7">
        <v>9</v>
      </c>
      <c r="O46" s="7">
        <v>3</v>
      </c>
      <c r="P46" s="11">
        <v>3</v>
      </c>
      <c r="Q46" s="13">
        <f t="shared" si="18"/>
        <v>35</v>
      </c>
      <c r="R46" s="6">
        <v>10</v>
      </c>
      <c r="S46" s="7">
        <v>9</v>
      </c>
      <c r="T46" s="7">
        <v>9</v>
      </c>
      <c r="U46" s="7">
        <v>9</v>
      </c>
      <c r="V46" s="11">
        <v>3</v>
      </c>
      <c r="W46" s="13">
        <f t="shared" si="19"/>
        <v>40</v>
      </c>
      <c r="X46" s="6">
        <v>9</v>
      </c>
      <c r="Y46" s="7">
        <v>9</v>
      </c>
      <c r="Z46" s="7">
        <v>9</v>
      </c>
      <c r="AA46" s="7">
        <v>8</v>
      </c>
      <c r="AB46" s="11">
        <v>5</v>
      </c>
      <c r="AC46" s="13">
        <f t="shared" si="20"/>
        <v>40</v>
      </c>
      <c r="AD46" s="6">
        <v>10</v>
      </c>
      <c r="AE46" s="7">
        <v>10</v>
      </c>
      <c r="AF46" s="7">
        <v>9</v>
      </c>
      <c r="AG46" s="7">
        <v>8</v>
      </c>
      <c r="AH46" s="11">
        <v>3</v>
      </c>
      <c r="AI46" s="13">
        <f t="shared" si="21"/>
        <v>40</v>
      </c>
      <c r="AJ46" s="12">
        <f t="shared" si="22"/>
        <v>155.00044350000002</v>
      </c>
      <c r="AK46" s="37">
        <f t="shared" si="23"/>
        <v>42</v>
      </c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71"/>
      <c r="BL46" s="9"/>
      <c r="BM46" s="16"/>
      <c r="BN46" s="5"/>
      <c r="BO46" s="9"/>
      <c r="BP46" s="5"/>
      <c r="BQ46" s="9">
        <f t="shared" si="15"/>
        <v>0</v>
      </c>
      <c r="BR46" s="5">
        <f t="shared" si="24"/>
        <v>42</v>
      </c>
      <c r="BS46" s="65"/>
      <c r="BT46" s="3">
        <f t="shared" si="16"/>
        <v>0</v>
      </c>
      <c r="BU46" s="40">
        <f t="shared" si="25"/>
        <v>155.00044350000002</v>
      </c>
      <c r="BV46" s="40">
        <f t="shared" si="17"/>
        <v>155.00044350000002</v>
      </c>
      <c r="BW46" s="20">
        <f t="shared" si="26"/>
        <v>57</v>
      </c>
      <c r="BX46" s="65"/>
    </row>
    <row r="47" spans="1:76" ht="15.75">
      <c r="A47" s="74"/>
      <c r="B47" s="29">
        <v>6</v>
      </c>
      <c r="C47" s="14">
        <v>44</v>
      </c>
      <c r="D47" s="22" t="s">
        <v>74</v>
      </c>
      <c r="E47" s="3" t="s">
        <v>69</v>
      </c>
      <c r="F47" s="58"/>
      <c r="H47" s="34"/>
      <c r="I47" s="2"/>
      <c r="J47" s="2"/>
      <c r="K47" s="35"/>
      <c r="L47" s="6">
        <v>10</v>
      </c>
      <c r="M47" s="6">
        <v>9</v>
      </c>
      <c r="N47" s="6">
        <v>9</v>
      </c>
      <c r="O47" s="6">
        <v>8</v>
      </c>
      <c r="P47" s="6">
        <v>8</v>
      </c>
      <c r="Q47" s="13">
        <f t="shared" si="18"/>
        <v>44</v>
      </c>
      <c r="R47" s="7">
        <v>10</v>
      </c>
      <c r="S47" s="7">
        <v>9</v>
      </c>
      <c r="T47" s="7">
        <v>9</v>
      </c>
      <c r="U47" s="7">
        <v>9</v>
      </c>
      <c r="V47" s="7">
        <v>8</v>
      </c>
      <c r="W47" s="13">
        <f t="shared" si="19"/>
        <v>45</v>
      </c>
      <c r="X47" s="7">
        <v>10</v>
      </c>
      <c r="Y47" s="7">
        <v>8</v>
      </c>
      <c r="Z47" s="7">
        <v>8</v>
      </c>
      <c r="AA47" s="7">
        <v>5</v>
      </c>
      <c r="AB47" s="11">
        <v>0</v>
      </c>
      <c r="AC47" s="13">
        <f t="shared" si="20"/>
        <v>31</v>
      </c>
      <c r="AD47" s="7">
        <v>9</v>
      </c>
      <c r="AE47" s="7">
        <v>9</v>
      </c>
      <c r="AF47" s="7">
        <v>9</v>
      </c>
      <c r="AG47" s="7">
        <v>8</v>
      </c>
      <c r="AH47" s="7">
        <v>0</v>
      </c>
      <c r="AI47" s="13">
        <f t="shared" si="21"/>
        <v>35</v>
      </c>
      <c r="AJ47" s="12">
        <f t="shared" si="22"/>
        <v>155.00035939999998</v>
      </c>
      <c r="AK47" s="37">
        <f t="shared" si="23"/>
        <v>43</v>
      </c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71"/>
      <c r="BL47" s="40"/>
      <c r="BM47" s="16"/>
      <c r="BN47" s="51"/>
      <c r="BO47" s="40"/>
      <c r="BP47" s="5"/>
      <c r="BQ47" s="9">
        <f t="shared" si="15"/>
        <v>0</v>
      </c>
      <c r="BR47" s="5">
        <f t="shared" si="24"/>
        <v>42</v>
      </c>
      <c r="BS47" s="65"/>
      <c r="BT47" s="40">
        <f t="shared" si="16"/>
        <v>0</v>
      </c>
      <c r="BU47" s="40">
        <f t="shared" si="25"/>
        <v>155.00035939999998</v>
      </c>
      <c r="BV47" s="40">
        <f t="shared" si="17"/>
        <v>155.00035939999998</v>
      </c>
      <c r="BW47" s="20">
        <f t="shared" si="26"/>
        <v>58</v>
      </c>
      <c r="BX47" s="65"/>
    </row>
    <row r="48" spans="1:76" ht="15.75">
      <c r="A48" s="73">
        <f>+A40+1/48</f>
        <v>0.5069444444444443</v>
      </c>
      <c r="B48" s="30">
        <v>8</v>
      </c>
      <c r="C48" s="2">
        <v>45</v>
      </c>
      <c r="D48" s="2" t="s">
        <v>107</v>
      </c>
      <c r="E48" s="55" t="s">
        <v>71</v>
      </c>
      <c r="F48" s="58"/>
      <c r="G48" s="15">
        <v>1967</v>
      </c>
      <c r="H48" s="34"/>
      <c r="I48" s="2"/>
      <c r="J48" s="2"/>
      <c r="K48" s="35"/>
      <c r="L48" s="6">
        <v>10</v>
      </c>
      <c r="M48" s="7">
        <v>10</v>
      </c>
      <c r="N48" s="7">
        <v>10</v>
      </c>
      <c r="O48" s="7">
        <v>10</v>
      </c>
      <c r="P48" s="11">
        <v>9</v>
      </c>
      <c r="Q48" s="13">
        <f t="shared" si="18"/>
        <v>49</v>
      </c>
      <c r="R48" s="6">
        <v>10</v>
      </c>
      <c r="S48" s="7">
        <v>10</v>
      </c>
      <c r="T48" s="7">
        <v>9</v>
      </c>
      <c r="U48" s="7">
        <v>9</v>
      </c>
      <c r="V48" s="11">
        <v>9</v>
      </c>
      <c r="W48" s="13">
        <f t="shared" si="19"/>
        <v>47</v>
      </c>
      <c r="X48" s="7">
        <v>9</v>
      </c>
      <c r="Y48" s="7">
        <v>8</v>
      </c>
      <c r="Z48" s="7">
        <v>0</v>
      </c>
      <c r="AA48" s="7">
        <v>0</v>
      </c>
      <c r="AB48" s="11">
        <v>0</v>
      </c>
      <c r="AC48" s="13">
        <f t="shared" si="20"/>
        <v>17</v>
      </c>
      <c r="AD48" s="6">
        <v>10</v>
      </c>
      <c r="AE48" s="7">
        <v>10</v>
      </c>
      <c r="AF48" s="7">
        <v>10</v>
      </c>
      <c r="AG48" s="7">
        <v>9</v>
      </c>
      <c r="AH48" s="11">
        <v>3</v>
      </c>
      <c r="AI48" s="13">
        <f t="shared" si="21"/>
        <v>42</v>
      </c>
      <c r="AJ48" s="12">
        <f t="shared" si="22"/>
        <v>155.00022189999999</v>
      </c>
      <c r="AK48" s="37">
        <f t="shared" si="23"/>
        <v>44</v>
      </c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71"/>
      <c r="BL48" s="40">
        <v>23</v>
      </c>
      <c r="BM48" s="16"/>
      <c r="BN48" s="51"/>
      <c r="BO48" s="40">
        <v>12</v>
      </c>
      <c r="BP48" s="5"/>
      <c r="BQ48" s="9">
        <f t="shared" si="15"/>
        <v>35</v>
      </c>
      <c r="BR48" s="5">
        <f t="shared" si="24"/>
        <v>23</v>
      </c>
      <c r="BS48" s="66"/>
      <c r="BT48" s="40">
        <f t="shared" si="16"/>
        <v>140</v>
      </c>
      <c r="BU48" s="40">
        <f t="shared" si="25"/>
        <v>155.00022189999999</v>
      </c>
      <c r="BV48" s="40">
        <f t="shared" si="17"/>
        <v>295.0002219</v>
      </c>
      <c r="BW48" s="20">
        <f t="shared" si="26"/>
        <v>18</v>
      </c>
      <c r="BX48" s="66"/>
    </row>
    <row r="49" spans="1:76" ht="15.75">
      <c r="A49" s="73"/>
      <c r="B49" s="29">
        <v>9</v>
      </c>
      <c r="C49" s="14">
        <v>46</v>
      </c>
      <c r="D49" s="2" t="s">
        <v>56</v>
      </c>
      <c r="E49" s="55" t="s">
        <v>73</v>
      </c>
      <c r="F49" s="58" t="s">
        <v>98</v>
      </c>
      <c r="G49" s="15">
        <v>1947</v>
      </c>
      <c r="H49" s="34"/>
      <c r="I49" s="2"/>
      <c r="J49" s="2"/>
      <c r="K49" s="35"/>
      <c r="L49" s="6">
        <v>10</v>
      </c>
      <c r="M49" s="7">
        <v>10</v>
      </c>
      <c r="N49" s="7">
        <v>9</v>
      </c>
      <c r="O49" s="7">
        <v>9</v>
      </c>
      <c r="P49" s="11">
        <v>9</v>
      </c>
      <c r="Q49" s="13">
        <f t="shared" si="18"/>
        <v>47</v>
      </c>
      <c r="R49" s="7">
        <v>9</v>
      </c>
      <c r="S49" s="7">
        <v>8</v>
      </c>
      <c r="T49" s="7">
        <v>8</v>
      </c>
      <c r="U49" s="7">
        <v>8</v>
      </c>
      <c r="V49" s="11">
        <v>8</v>
      </c>
      <c r="W49" s="13">
        <f t="shared" si="19"/>
        <v>41</v>
      </c>
      <c r="X49" s="7">
        <v>9</v>
      </c>
      <c r="Y49" s="7">
        <v>5</v>
      </c>
      <c r="Z49" s="7">
        <v>5</v>
      </c>
      <c r="AA49" s="7">
        <v>0</v>
      </c>
      <c r="AB49" s="11">
        <v>0</v>
      </c>
      <c r="AC49" s="13">
        <f t="shared" si="20"/>
        <v>19</v>
      </c>
      <c r="AD49" s="7">
        <v>10</v>
      </c>
      <c r="AE49" s="7">
        <v>10</v>
      </c>
      <c r="AF49" s="7">
        <v>10</v>
      </c>
      <c r="AG49" s="7">
        <v>10</v>
      </c>
      <c r="AH49" s="11">
        <v>3</v>
      </c>
      <c r="AI49" s="13">
        <f t="shared" si="21"/>
        <v>43</v>
      </c>
      <c r="AJ49" s="12">
        <f t="shared" si="22"/>
        <v>150.00023570000002</v>
      </c>
      <c r="AK49" s="37">
        <f t="shared" si="23"/>
        <v>45</v>
      </c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71"/>
      <c r="BL49" s="40"/>
      <c r="BM49" s="16"/>
      <c r="BN49" s="51"/>
      <c r="BO49" s="40"/>
      <c r="BP49" s="5"/>
      <c r="BQ49" s="9">
        <f t="shared" si="15"/>
        <v>0</v>
      </c>
      <c r="BR49" s="5">
        <f t="shared" si="24"/>
        <v>42</v>
      </c>
      <c r="BS49" s="65"/>
      <c r="BT49" s="40">
        <f t="shared" si="16"/>
        <v>0</v>
      </c>
      <c r="BU49" s="40">
        <f t="shared" si="25"/>
        <v>150.00023570000002</v>
      </c>
      <c r="BV49" s="40">
        <f t="shared" si="17"/>
        <v>150.00023570000002</v>
      </c>
      <c r="BW49" s="20">
        <f t="shared" si="26"/>
        <v>59</v>
      </c>
      <c r="BX49" s="65"/>
    </row>
    <row r="50" spans="1:76" ht="15.75">
      <c r="A50" s="73"/>
      <c r="B50" s="28">
        <v>10</v>
      </c>
      <c r="C50" s="2">
        <v>47</v>
      </c>
      <c r="D50" s="49" t="s">
        <v>77</v>
      </c>
      <c r="E50" s="55" t="s">
        <v>78</v>
      </c>
      <c r="F50" s="58"/>
      <c r="G50" s="15"/>
      <c r="H50" s="34"/>
      <c r="I50" s="2"/>
      <c r="J50" s="2"/>
      <c r="K50" s="35"/>
      <c r="L50" s="6">
        <v>10</v>
      </c>
      <c r="M50" s="7">
        <v>9</v>
      </c>
      <c r="N50" s="7">
        <v>8</v>
      </c>
      <c r="O50" s="7">
        <v>10</v>
      </c>
      <c r="P50" s="11">
        <v>10</v>
      </c>
      <c r="Q50" s="13">
        <f t="shared" si="18"/>
        <v>47</v>
      </c>
      <c r="R50" s="7">
        <v>10</v>
      </c>
      <c r="S50" s="7">
        <v>10</v>
      </c>
      <c r="T50" s="7">
        <v>9</v>
      </c>
      <c r="U50" s="7">
        <v>9</v>
      </c>
      <c r="V50" s="11">
        <v>8</v>
      </c>
      <c r="W50" s="13">
        <f t="shared" si="19"/>
        <v>46</v>
      </c>
      <c r="X50" s="7">
        <v>10</v>
      </c>
      <c r="Y50" s="7">
        <v>10</v>
      </c>
      <c r="Z50" s="7">
        <v>10</v>
      </c>
      <c r="AA50" s="7">
        <v>9</v>
      </c>
      <c r="AB50" s="11">
        <v>0</v>
      </c>
      <c r="AC50" s="13">
        <f t="shared" si="20"/>
        <v>39</v>
      </c>
      <c r="AD50" s="7">
        <v>9</v>
      </c>
      <c r="AE50" s="7">
        <v>3</v>
      </c>
      <c r="AF50" s="7">
        <v>3</v>
      </c>
      <c r="AG50" s="7">
        <v>0</v>
      </c>
      <c r="AH50" s="11">
        <v>0</v>
      </c>
      <c r="AI50" s="13">
        <f t="shared" si="21"/>
        <v>15</v>
      </c>
      <c r="AJ50" s="12">
        <f t="shared" si="22"/>
        <v>147.0004407</v>
      </c>
      <c r="AK50" s="37">
        <f t="shared" si="23"/>
        <v>46</v>
      </c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71"/>
      <c r="BL50" s="40"/>
      <c r="BM50" s="16"/>
      <c r="BN50" s="51"/>
      <c r="BO50" s="40"/>
      <c r="BP50" s="5"/>
      <c r="BQ50" s="9">
        <f t="shared" si="15"/>
        <v>0</v>
      </c>
      <c r="BR50" s="5">
        <f t="shared" si="24"/>
        <v>42</v>
      </c>
      <c r="BS50" s="65"/>
      <c r="BT50" s="40">
        <f t="shared" si="16"/>
        <v>0</v>
      </c>
      <c r="BU50" s="40">
        <f t="shared" si="25"/>
        <v>147.0004407</v>
      </c>
      <c r="BV50" s="40">
        <f t="shared" si="17"/>
        <v>147.0004407</v>
      </c>
      <c r="BW50" s="20">
        <f t="shared" si="26"/>
        <v>61</v>
      </c>
      <c r="BX50" s="65"/>
    </row>
    <row r="51" spans="1:76" ht="15.75">
      <c r="A51" s="74"/>
      <c r="B51" s="28">
        <v>11</v>
      </c>
      <c r="C51" s="14">
        <v>48</v>
      </c>
      <c r="D51" s="2" t="s">
        <v>9</v>
      </c>
      <c r="E51" s="55" t="s">
        <v>42</v>
      </c>
      <c r="F51" s="58"/>
      <c r="G51" s="15">
        <v>1965</v>
      </c>
      <c r="H51" s="34"/>
      <c r="I51" s="2"/>
      <c r="J51" s="2"/>
      <c r="K51" s="35"/>
      <c r="L51" s="6">
        <v>10</v>
      </c>
      <c r="M51" s="7">
        <v>10</v>
      </c>
      <c r="N51" s="7">
        <v>9</v>
      </c>
      <c r="O51" s="7">
        <v>9</v>
      </c>
      <c r="P51" s="11">
        <v>3</v>
      </c>
      <c r="Q51" s="13">
        <f t="shared" si="18"/>
        <v>41</v>
      </c>
      <c r="R51" s="7">
        <v>10</v>
      </c>
      <c r="S51" s="7">
        <v>10</v>
      </c>
      <c r="T51" s="7">
        <v>10</v>
      </c>
      <c r="U51" s="7">
        <v>8</v>
      </c>
      <c r="V51" s="11">
        <v>0</v>
      </c>
      <c r="W51" s="13">
        <f t="shared" si="19"/>
        <v>38</v>
      </c>
      <c r="X51" s="7">
        <v>10</v>
      </c>
      <c r="Y51" s="7">
        <v>10</v>
      </c>
      <c r="Z51" s="7">
        <v>9</v>
      </c>
      <c r="AA51" s="7">
        <v>0</v>
      </c>
      <c r="AB51" s="11">
        <v>0</v>
      </c>
      <c r="AC51" s="13">
        <f t="shared" si="20"/>
        <v>29</v>
      </c>
      <c r="AD51" s="7">
        <v>10</v>
      </c>
      <c r="AE51" s="7">
        <v>10</v>
      </c>
      <c r="AF51" s="7">
        <v>10</v>
      </c>
      <c r="AG51" s="7">
        <v>8</v>
      </c>
      <c r="AH51" s="11">
        <v>1</v>
      </c>
      <c r="AI51" s="13">
        <f t="shared" si="21"/>
        <v>39</v>
      </c>
      <c r="AJ51" s="12">
        <f t="shared" si="22"/>
        <v>147.0003321</v>
      </c>
      <c r="AK51" s="37">
        <f t="shared" si="23"/>
        <v>47</v>
      </c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71"/>
      <c r="BL51" s="40">
        <v>22</v>
      </c>
      <c r="BM51" s="16"/>
      <c r="BN51" s="51"/>
      <c r="BO51" s="40">
        <v>11</v>
      </c>
      <c r="BP51" s="5"/>
      <c r="BQ51" s="9">
        <f t="shared" si="15"/>
        <v>33</v>
      </c>
      <c r="BR51" s="5">
        <f t="shared" si="24"/>
        <v>25</v>
      </c>
      <c r="BS51" s="66"/>
      <c r="BT51" s="40">
        <f t="shared" si="16"/>
        <v>132</v>
      </c>
      <c r="BU51" s="40">
        <f t="shared" si="25"/>
        <v>147.0003321</v>
      </c>
      <c r="BV51" s="40">
        <f t="shared" si="17"/>
        <v>279.00033210000004</v>
      </c>
      <c r="BW51" s="20">
        <f t="shared" si="26"/>
        <v>22</v>
      </c>
      <c r="BX51" s="66"/>
    </row>
    <row r="52" spans="1:76" ht="15.75">
      <c r="A52" s="73">
        <f>+A44+1/48</f>
        <v>0.5277777777777777</v>
      </c>
      <c r="B52" s="30">
        <v>3</v>
      </c>
      <c r="C52" s="2">
        <v>49</v>
      </c>
      <c r="D52" s="55" t="s">
        <v>43</v>
      </c>
      <c r="E52" s="55" t="s">
        <v>113</v>
      </c>
      <c r="F52" s="58"/>
      <c r="G52" s="15"/>
      <c r="H52" s="2"/>
      <c r="I52" s="2"/>
      <c r="J52" s="2"/>
      <c r="K52" s="2"/>
      <c r="L52" s="7">
        <v>10</v>
      </c>
      <c r="M52" s="7">
        <v>10</v>
      </c>
      <c r="N52" s="7">
        <v>10</v>
      </c>
      <c r="O52" s="7">
        <v>9</v>
      </c>
      <c r="P52" s="11">
        <v>8</v>
      </c>
      <c r="Q52" s="13">
        <f t="shared" si="18"/>
        <v>47</v>
      </c>
      <c r="R52" s="7">
        <v>10</v>
      </c>
      <c r="S52" s="7">
        <v>10</v>
      </c>
      <c r="T52" s="7">
        <v>10</v>
      </c>
      <c r="U52" s="7">
        <v>10</v>
      </c>
      <c r="V52" s="11">
        <v>9</v>
      </c>
      <c r="W52" s="13">
        <f t="shared" si="19"/>
        <v>49</v>
      </c>
      <c r="X52" s="7">
        <v>10</v>
      </c>
      <c r="Y52" s="7">
        <v>0</v>
      </c>
      <c r="Z52" s="7">
        <v>0</v>
      </c>
      <c r="AA52" s="7">
        <v>0</v>
      </c>
      <c r="AB52" s="11">
        <v>0</v>
      </c>
      <c r="AC52" s="13">
        <f t="shared" si="20"/>
        <v>10</v>
      </c>
      <c r="AD52" s="7">
        <v>10</v>
      </c>
      <c r="AE52" s="7">
        <v>9</v>
      </c>
      <c r="AF52" s="7">
        <v>9</v>
      </c>
      <c r="AG52" s="7">
        <v>9</v>
      </c>
      <c r="AH52" s="11">
        <v>3</v>
      </c>
      <c r="AI52" s="13">
        <f t="shared" si="21"/>
        <v>40</v>
      </c>
      <c r="AJ52" s="12">
        <f t="shared" si="22"/>
        <v>146.0001537</v>
      </c>
      <c r="AK52" s="37">
        <f t="shared" si="23"/>
        <v>48</v>
      </c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71"/>
      <c r="BL52" s="54"/>
      <c r="BM52" s="23"/>
      <c r="BN52" s="51"/>
      <c r="BO52" s="54"/>
      <c r="BP52" s="5"/>
      <c r="BQ52" s="9">
        <f t="shared" si="15"/>
        <v>0</v>
      </c>
      <c r="BR52" s="5">
        <f t="shared" si="24"/>
        <v>42</v>
      </c>
      <c r="BS52" s="65"/>
      <c r="BT52" s="40">
        <f t="shared" si="16"/>
        <v>0</v>
      </c>
      <c r="BU52" s="40">
        <f t="shared" si="25"/>
        <v>146.0001537</v>
      </c>
      <c r="BV52" s="40">
        <f t="shared" si="17"/>
        <v>146.0001537</v>
      </c>
      <c r="BW52" s="20">
        <f t="shared" si="26"/>
        <v>62</v>
      </c>
      <c r="BX52" s="65"/>
    </row>
    <row r="53" spans="1:76" ht="15.75">
      <c r="A53" s="73"/>
      <c r="B53" s="29">
        <v>4</v>
      </c>
      <c r="C53" s="14">
        <v>50</v>
      </c>
      <c r="D53" s="55" t="s">
        <v>62</v>
      </c>
      <c r="E53" s="55" t="s">
        <v>71</v>
      </c>
      <c r="F53" s="58"/>
      <c r="G53" s="15">
        <v>1962</v>
      </c>
      <c r="H53" s="2"/>
      <c r="I53" s="2"/>
      <c r="J53" s="2"/>
      <c r="K53" s="2"/>
      <c r="L53" s="7">
        <v>9</v>
      </c>
      <c r="M53" s="7">
        <v>9</v>
      </c>
      <c r="N53" s="7">
        <v>8</v>
      </c>
      <c r="O53" s="7">
        <v>3</v>
      </c>
      <c r="P53" s="11">
        <v>3</v>
      </c>
      <c r="Q53" s="13">
        <f t="shared" si="18"/>
        <v>32</v>
      </c>
      <c r="R53" s="7">
        <v>10</v>
      </c>
      <c r="S53" s="7">
        <v>9</v>
      </c>
      <c r="T53" s="7">
        <v>9</v>
      </c>
      <c r="U53" s="7">
        <v>8</v>
      </c>
      <c r="V53" s="11">
        <v>10</v>
      </c>
      <c r="W53" s="13">
        <f t="shared" si="19"/>
        <v>46</v>
      </c>
      <c r="X53" s="7">
        <v>8</v>
      </c>
      <c r="Y53" s="7">
        <v>8</v>
      </c>
      <c r="Z53" s="7">
        <v>8</v>
      </c>
      <c r="AA53" s="7">
        <v>8</v>
      </c>
      <c r="AB53" s="11">
        <v>0</v>
      </c>
      <c r="AC53" s="13">
        <f t="shared" si="20"/>
        <v>32</v>
      </c>
      <c r="AD53" s="7">
        <v>10</v>
      </c>
      <c r="AE53" s="7">
        <v>9</v>
      </c>
      <c r="AF53" s="7">
        <v>8</v>
      </c>
      <c r="AG53" s="7">
        <v>3</v>
      </c>
      <c r="AH53" s="11">
        <v>3</v>
      </c>
      <c r="AI53" s="13">
        <f t="shared" si="21"/>
        <v>33</v>
      </c>
      <c r="AJ53" s="12">
        <f t="shared" si="22"/>
        <v>143.00036920000002</v>
      </c>
      <c r="AK53" s="37">
        <f t="shared" si="23"/>
        <v>49</v>
      </c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71"/>
      <c r="BL53" s="40">
        <v>16</v>
      </c>
      <c r="BM53" s="16"/>
      <c r="BN53" s="51"/>
      <c r="BO53" s="40">
        <v>21</v>
      </c>
      <c r="BP53" s="5"/>
      <c r="BQ53" s="9">
        <f t="shared" si="15"/>
        <v>37</v>
      </c>
      <c r="BR53" s="5">
        <f t="shared" si="24"/>
        <v>17</v>
      </c>
      <c r="BS53" s="66"/>
      <c r="BT53" s="40">
        <f t="shared" si="16"/>
        <v>148</v>
      </c>
      <c r="BU53" s="40">
        <f t="shared" si="25"/>
        <v>143.00036920000002</v>
      </c>
      <c r="BV53" s="40">
        <f t="shared" si="17"/>
        <v>291.0003692</v>
      </c>
      <c r="BW53" s="20">
        <f t="shared" si="26"/>
        <v>19</v>
      </c>
      <c r="BX53" s="66"/>
    </row>
    <row r="54" spans="1:76" ht="15.75">
      <c r="A54" s="73"/>
      <c r="B54" s="30">
        <v>5</v>
      </c>
      <c r="C54" s="2">
        <v>51</v>
      </c>
      <c r="D54" s="2" t="s">
        <v>108</v>
      </c>
      <c r="E54" s="55" t="s">
        <v>79</v>
      </c>
      <c r="F54" s="58"/>
      <c r="G54" s="15">
        <v>1953</v>
      </c>
      <c r="H54" s="2"/>
      <c r="I54" s="2"/>
      <c r="J54" s="2"/>
      <c r="K54" s="2"/>
      <c r="L54" s="7">
        <v>10</v>
      </c>
      <c r="M54" s="7">
        <v>9</v>
      </c>
      <c r="N54" s="7">
        <v>9</v>
      </c>
      <c r="O54" s="7">
        <v>3</v>
      </c>
      <c r="P54" s="11">
        <v>1</v>
      </c>
      <c r="Q54" s="13">
        <f t="shared" si="18"/>
        <v>32</v>
      </c>
      <c r="R54" s="7">
        <v>10</v>
      </c>
      <c r="S54" s="7">
        <v>10</v>
      </c>
      <c r="T54" s="7">
        <v>10</v>
      </c>
      <c r="U54" s="7">
        <v>8</v>
      </c>
      <c r="V54" s="11">
        <v>8</v>
      </c>
      <c r="W54" s="13">
        <f t="shared" si="19"/>
        <v>46</v>
      </c>
      <c r="X54" s="7">
        <v>10</v>
      </c>
      <c r="Y54" s="7">
        <v>10</v>
      </c>
      <c r="Z54" s="7">
        <v>0</v>
      </c>
      <c r="AA54" s="7">
        <v>0</v>
      </c>
      <c r="AB54" s="11">
        <v>0</v>
      </c>
      <c r="AC54" s="13">
        <f t="shared" si="20"/>
        <v>20</v>
      </c>
      <c r="AD54" s="7">
        <v>9</v>
      </c>
      <c r="AE54" s="7">
        <v>9</v>
      </c>
      <c r="AF54" s="7">
        <v>8</v>
      </c>
      <c r="AG54" s="7">
        <v>8</v>
      </c>
      <c r="AH54" s="11">
        <v>8</v>
      </c>
      <c r="AI54" s="13">
        <f t="shared" si="21"/>
        <v>42</v>
      </c>
      <c r="AJ54" s="12">
        <f t="shared" si="22"/>
        <v>140.0002492</v>
      </c>
      <c r="AK54" s="37">
        <f t="shared" si="23"/>
        <v>51</v>
      </c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71"/>
      <c r="BL54" s="40">
        <v>12</v>
      </c>
      <c r="BM54" s="16"/>
      <c r="BN54" s="51"/>
      <c r="BO54" s="40">
        <v>15</v>
      </c>
      <c r="BP54" s="5"/>
      <c r="BQ54" s="9">
        <f t="shared" si="15"/>
        <v>27</v>
      </c>
      <c r="BR54" s="5">
        <f t="shared" si="24"/>
        <v>31</v>
      </c>
      <c r="BS54" s="66"/>
      <c r="BT54" s="40">
        <f t="shared" si="16"/>
        <v>108</v>
      </c>
      <c r="BU54" s="40">
        <f t="shared" si="25"/>
        <v>140.0002492</v>
      </c>
      <c r="BV54" s="40">
        <f t="shared" si="17"/>
        <v>248.0002492</v>
      </c>
      <c r="BW54" s="20">
        <f t="shared" si="26"/>
        <v>27</v>
      </c>
      <c r="BX54" s="66"/>
    </row>
    <row r="55" spans="1:76" ht="15.75">
      <c r="A55" s="74"/>
      <c r="B55" s="29">
        <v>6</v>
      </c>
      <c r="C55" s="14">
        <v>52</v>
      </c>
      <c r="D55" s="3" t="s">
        <v>105</v>
      </c>
      <c r="E55" s="55" t="s">
        <v>90</v>
      </c>
      <c r="F55" s="58"/>
      <c r="G55" s="15">
        <v>1975</v>
      </c>
      <c r="H55" s="2"/>
      <c r="I55" s="2"/>
      <c r="J55" s="2"/>
      <c r="K55" s="2"/>
      <c r="L55" s="7">
        <v>10</v>
      </c>
      <c r="M55" s="7">
        <v>10</v>
      </c>
      <c r="N55" s="7">
        <v>8</v>
      </c>
      <c r="O55" s="7">
        <v>8</v>
      </c>
      <c r="P55" s="11">
        <v>3</v>
      </c>
      <c r="Q55" s="13">
        <f t="shared" si="18"/>
        <v>39</v>
      </c>
      <c r="R55" s="7">
        <v>9</v>
      </c>
      <c r="S55" s="7">
        <v>9</v>
      </c>
      <c r="T55" s="7">
        <v>8</v>
      </c>
      <c r="U55" s="7">
        <v>8</v>
      </c>
      <c r="V55" s="11">
        <v>0</v>
      </c>
      <c r="W55" s="13">
        <f t="shared" si="19"/>
        <v>34</v>
      </c>
      <c r="X55" s="7">
        <v>9</v>
      </c>
      <c r="Y55" s="7">
        <v>9</v>
      </c>
      <c r="Z55" s="7">
        <v>8</v>
      </c>
      <c r="AA55" s="7">
        <v>5</v>
      </c>
      <c r="AB55" s="11">
        <v>0</v>
      </c>
      <c r="AC55" s="13">
        <f t="shared" si="20"/>
        <v>31</v>
      </c>
      <c r="AD55" s="7">
        <v>10</v>
      </c>
      <c r="AE55" s="7">
        <v>9</v>
      </c>
      <c r="AF55" s="7">
        <v>8</v>
      </c>
      <c r="AG55" s="7">
        <v>3</v>
      </c>
      <c r="AH55" s="11">
        <v>1</v>
      </c>
      <c r="AI55" s="13">
        <f t="shared" si="21"/>
        <v>31</v>
      </c>
      <c r="AJ55" s="12">
        <f t="shared" si="22"/>
        <v>135.0003479</v>
      </c>
      <c r="AK55" s="37">
        <f t="shared" si="23"/>
        <v>52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71"/>
      <c r="BL55" s="40">
        <v>20</v>
      </c>
      <c r="BM55" s="16"/>
      <c r="BN55" s="51"/>
      <c r="BO55" s="40">
        <v>16</v>
      </c>
      <c r="BP55" s="5"/>
      <c r="BQ55" s="9">
        <f t="shared" si="15"/>
        <v>36</v>
      </c>
      <c r="BR55" s="5">
        <f t="shared" si="24"/>
        <v>20</v>
      </c>
      <c r="BS55" s="66"/>
      <c r="BT55" s="40">
        <f t="shared" si="16"/>
        <v>144</v>
      </c>
      <c r="BU55" s="40">
        <f t="shared" si="25"/>
        <v>135.0003479</v>
      </c>
      <c r="BV55" s="40">
        <f t="shared" si="17"/>
        <v>279.0003479</v>
      </c>
      <c r="BW55" s="20">
        <f t="shared" si="26"/>
        <v>21</v>
      </c>
      <c r="BX55" s="66"/>
    </row>
    <row r="56" spans="1:76" ht="15.75">
      <c r="A56" s="73">
        <f>+A48+1/48</f>
        <v>0.5277777777777777</v>
      </c>
      <c r="B56" s="30">
        <v>8</v>
      </c>
      <c r="C56" s="2">
        <v>53</v>
      </c>
      <c r="D56" s="55" t="s">
        <v>112</v>
      </c>
      <c r="E56" s="55" t="s">
        <v>86</v>
      </c>
      <c r="F56" s="58"/>
      <c r="G56" s="15">
        <v>1978</v>
      </c>
      <c r="H56" s="2"/>
      <c r="I56" s="2"/>
      <c r="J56" s="2"/>
      <c r="K56" s="2"/>
      <c r="L56" s="7">
        <v>10</v>
      </c>
      <c r="M56" s="7">
        <v>10</v>
      </c>
      <c r="N56" s="7">
        <v>10</v>
      </c>
      <c r="O56" s="7">
        <v>10</v>
      </c>
      <c r="P56" s="11">
        <v>9</v>
      </c>
      <c r="Q56" s="13">
        <f t="shared" si="18"/>
        <v>49</v>
      </c>
      <c r="R56" s="7">
        <v>10</v>
      </c>
      <c r="S56" s="7">
        <v>10</v>
      </c>
      <c r="T56" s="7">
        <v>10</v>
      </c>
      <c r="U56" s="7">
        <v>9</v>
      </c>
      <c r="V56" s="11">
        <v>0</v>
      </c>
      <c r="W56" s="13">
        <f t="shared" si="19"/>
        <v>39</v>
      </c>
      <c r="X56" s="7">
        <v>9</v>
      </c>
      <c r="Y56" s="7">
        <v>9</v>
      </c>
      <c r="Z56" s="7">
        <v>9</v>
      </c>
      <c r="AA56" s="7">
        <v>0</v>
      </c>
      <c r="AB56" s="11">
        <v>0</v>
      </c>
      <c r="AC56" s="13">
        <f t="shared" si="20"/>
        <v>27</v>
      </c>
      <c r="AD56" s="7">
        <v>10</v>
      </c>
      <c r="AE56" s="7">
        <v>9</v>
      </c>
      <c r="AF56" s="7">
        <v>0</v>
      </c>
      <c r="AG56" s="7">
        <v>0</v>
      </c>
      <c r="AH56" s="11">
        <v>0</v>
      </c>
      <c r="AI56" s="13">
        <f t="shared" si="21"/>
        <v>19</v>
      </c>
      <c r="AJ56" s="12">
        <f t="shared" si="22"/>
        <v>134.00031389999998</v>
      </c>
      <c r="AK56" s="37">
        <f t="shared" si="23"/>
        <v>53</v>
      </c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71"/>
      <c r="BL56" s="40">
        <v>15</v>
      </c>
      <c r="BM56" s="16"/>
      <c r="BN56" s="51"/>
      <c r="BO56" s="40">
        <v>9</v>
      </c>
      <c r="BP56" s="5"/>
      <c r="BQ56" s="9">
        <f t="shared" si="15"/>
        <v>24</v>
      </c>
      <c r="BR56" s="5">
        <f t="shared" si="24"/>
        <v>33</v>
      </c>
      <c r="BS56" s="66"/>
      <c r="BT56" s="40">
        <f t="shared" si="16"/>
        <v>96</v>
      </c>
      <c r="BU56" s="40">
        <f t="shared" si="25"/>
        <v>134.00031389999998</v>
      </c>
      <c r="BV56" s="40">
        <f t="shared" si="17"/>
        <v>230.00031389999998</v>
      </c>
      <c r="BW56" s="20">
        <f t="shared" si="26"/>
        <v>28</v>
      </c>
      <c r="BX56" s="66"/>
    </row>
    <row r="57" spans="1:76" ht="15.75">
      <c r="A57" s="73"/>
      <c r="B57" s="29">
        <v>9</v>
      </c>
      <c r="C57" s="14">
        <v>54</v>
      </c>
      <c r="D57" s="55" t="s">
        <v>102</v>
      </c>
      <c r="E57" s="55" t="s">
        <v>73</v>
      </c>
      <c r="F57" s="58"/>
      <c r="G57" s="15">
        <v>1968</v>
      </c>
      <c r="H57" s="2"/>
      <c r="I57" s="2"/>
      <c r="J57" s="2"/>
      <c r="K57" s="2"/>
      <c r="L57" s="7">
        <v>10</v>
      </c>
      <c r="M57" s="7">
        <v>10</v>
      </c>
      <c r="N57" s="7">
        <v>10</v>
      </c>
      <c r="O57" s="7">
        <v>8</v>
      </c>
      <c r="P57" s="11">
        <v>3</v>
      </c>
      <c r="Q57" s="13">
        <f t="shared" si="18"/>
        <v>41</v>
      </c>
      <c r="R57" s="7">
        <v>10</v>
      </c>
      <c r="S57" s="7">
        <v>10</v>
      </c>
      <c r="T57" s="7">
        <v>9</v>
      </c>
      <c r="U57" s="7">
        <v>3</v>
      </c>
      <c r="V57" s="11">
        <v>1</v>
      </c>
      <c r="W57" s="13">
        <f t="shared" si="19"/>
        <v>33</v>
      </c>
      <c r="X57" s="7">
        <v>10</v>
      </c>
      <c r="Y57" s="7">
        <v>10</v>
      </c>
      <c r="Z57" s="7">
        <v>9</v>
      </c>
      <c r="AA57" s="7">
        <v>0</v>
      </c>
      <c r="AB57" s="11">
        <v>0</v>
      </c>
      <c r="AC57" s="13">
        <f t="shared" si="20"/>
        <v>29</v>
      </c>
      <c r="AD57" s="7">
        <v>10</v>
      </c>
      <c r="AE57" s="7">
        <v>10</v>
      </c>
      <c r="AF57" s="7">
        <v>8</v>
      </c>
      <c r="AG57" s="7">
        <v>1</v>
      </c>
      <c r="AH57" s="11">
        <v>0</v>
      </c>
      <c r="AI57" s="13">
        <f t="shared" si="21"/>
        <v>29</v>
      </c>
      <c r="AJ57" s="12">
        <f t="shared" si="22"/>
        <v>132.0003271</v>
      </c>
      <c r="AK57" s="37">
        <f t="shared" si="23"/>
        <v>54</v>
      </c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71"/>
      <c r="BL57" s="40">
        <v>15</v>
      </c>
      <c r="BM57" s="16"/>
      <c r="BN57" s="51"/>
      <c r="BO57" s="40">
        <v>18</v>
      </c>
      <c r="BP57" s="5"/>
      <c r="BQ57" s="9">
        <f t="shared" si="15"/>
        <v>33</v>
      </c>
      <c r="BR57" s="5">
        <f t="shared" si="24"/>
        <v>25</v>
      </c>
      <c r="BS57" s="66"/>
      <c r="BT57" s="3">
        <f t="shared" si="16"/>
        <v>132</v>
      </c>
      <c r="BU57" s="40">
        <f t="shared" si="25"/>
        <v>132.0003271</v>
      </c>
      <c r="BV57" s="40">
        <f t="shared" si="17"/>
        <v>264.0003271</v>
      </c>
      <c r="BW57" s="20">
        <f t="shared" si="26"/>
        <v>25</v>
      </c>
      <c r="BX57" s="66"/>
    </row>
    <row r="58" spans="1:76" ht="15.75">
      <c r="A58" s="73"/>
      <c r="B58" s="28">
        <v>10</v>
      </c>
      <c r="C58" s="2">
        <v>55</v>
      </c>
      <c r="D58" s="3" t="s">
        <v>92</v>
      </c>
      <c r="E58" s="55" t="s">
        <v>79</v>
      </c>
      <c r="F58" s="58"/>
      <c r="G58" s="15"/>
      <c r="H58" s="2"/>
      <c r="I58" s="2"/>
      <c r="J58" s="2"/>
      <c r="K58" s="2"/>
      <c r="L58" s="7">
        <v>10</v>
      </c>
      <c r="M58" s="7">
        <v>10</v>
      </c>
      <c r="N58" s="7">
        <v>10</v>
      </c>
      <c r="O58" s="7">
        <v>10</v>
      </c>
      <c r="P58" s="11">
        <v>8</v>
      </c>
      <c r="Q58" s="13">
        <f t="shared" si="18"/>
        <v>48</v>
      </c>
      <c r="R58" s="7">
        <v>10</v>
      </c>
      <c r="S58" s="7">
        <v>10</v>
      </c>
      <c r="T58" s="7">
        <v>10</v>
      </c>
      <c r="U58" s="7">
        <v>10</v>
      </c>
      <c r="V58" s="11">
        <v>9</v>
      </c>
      <c r="W58" s="13">
        <f t="shared" si="19"/>
        <v>49</v>
      </c>
      <c r="X58" s="7">
        <v>10</v>
      </c>
      <c r="Y58" s="7">
        <v>10</v>
      </c>
      <c r="Z58" s="7">
        <v>0</v>
      </c>
      <c r="AA58" s="7">
        <v>0</v>
      </c>
      <c r="AB58" s="11">
        <v>0</v>
      </c>
      <c r="AC58" s="13">
        <f t="shared" si="20"/>
        <v>20</v>
      </c>
      <c r="AD58" s="7">
        <v>9</v>
      </c>
      <c r="AE58" s="7">
        <v>3</v>
      </c>
      <c r="AF58" s="7">
        <v>0</v>
      </c>
      <c r="AG58" s="7">
        <v>0</v>
      </c>
      <c r="AH58" s="11">
        <v>0</v>
      </c>
      <c r="AI58" s="13">
        <f t="shared" si="21"/>
        <v>12</v>
      </c>
      <c r="AJ58" s="12">
        <f t="shared" si="22"/>
        <v>129.0002538</v>
      </c>
      <c r="AK58" s="37">
        <f t="shared" si="23"/>
        <v>55</v>
      </c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71"/>
      <c r="BL58" s="40"/>
      <c r="BM58" s="16"/>
      <c r="BN58" s="51"/>
      <c r="BO58" s="40"/>
      <c r="BP58" s="5"/>
      <c r="BQ58" s="9">
        <f t="shared" si="15"/>
        <v>0</v>
      </c>
      <c r="BR58" s="5">
        <f t="shared" si="24"/>
        <v>42</v>
      </c>
      <c r="BS58" s="65"/>
      <c r="BT58" s="3">
        <f t="shared" si="16"/>
        <v>0</v>
      </c>
      <c r="BU58" s="40">
        <f t="shared" si="25"/>
        <v>129.0002538</v>
      </c>
      <c r="BV58" s="40">
        <f t="shared" si="17"/>
        <v>129.0002538</v>
      </c>
      <c r="BW58" s="20">
        <f t="shared" si="26"/>
        <v>64</v>
      </c>
      <c r="BX58" s="65"/>
    </row>
    <row r="59" spans="1:76" ht="15.75">
      <c r="A59" s="74"/>
      <c r="B59" s="28">
        <v>11</v>
      </c>
      <c r="C59" s="14">
        <v>56</v>
      </c>
      <c r="D59" s="55" t="s">
        <v>55</v>
      </c>
      <c r="E59" s="55" t="s">
        <v>79</v>
      </c>
      <c r="F59" s="58"/>
      <c r="G59" s="15">
        <v>1962</v>
      </c>
      <c r="H59" s="2"/>
      <c r="I59" s="2"/>
      <c r="J59" s="2"/>
      <c r="K59" s="2"/>
      <c r="L59" s="7">
        <v>10</v>
      </c>
      <c r="M59" s="7">
        <v>10</v>
      </c>
      <c r="N59" s="7">
        <v>10</v>
      </c>
      <c r="O59" s="7">
        <v>9</v>
      </c>
      <c r="P59" s="11">
        <v>8</v>
      </c>
      <c r="Q59" s="13">
        <f t="shared" si="18"/>
        <v>47</v>
      </c>
      <c r="R59" s="7">
        <v>10</v>
      </c>
      <c r="S59" s="7">
        <v>9</v>
      </c>
      <c r="T59" s="7">
        <v>3</v>
      </c>
      <c r="U59" s="7">
        <v>3</v>
      </c>
      <c r="V59" s="11">
        <v>0</v>
      </c>
      <c r="W59" s="13">
        <f t="shared" si="19"/>
        <v>25</v>
      </c>
      <c r="X59" s="7">
        <v>9</v>
      </c>
      <c r="Y59" s="7">
        <v>8</v>
      </c>
      <c r="Z59" s="7">
        <v>8</v>
      </c>
      <c r="AA59" s="7">
        <v>0</v>
      </c>
      <c r="AB59" s="11">
        <v>0</v>
      </c>
      <c r="AC59" s="13">
        <f t="shared" si="20"/>
        <v>25</v>
      </c>
      <c r="AD59" s="7">
        <v>10</v>
      </c>
      <c r="AE59" s="7">
        <v>9</v>
      </c>
      <c r="AF59" s="7">
        <v>3</v>
      </c>
      <c r="AG59" s="7">
        <v>1</v>
      </c>
      <c r="AH59" s="11">
        <v>0</v>
      </c>
      <c r="AI59" s="13">
        <f t="shared" si="21"/>
        <v>23</v>
      </c>
      <c r="AJ59" s="12">
        <f t="shared" si="22"/>
        <v>120.0002797</v>
      </c>
      <c r="AK59" s="37">
        <f t="shared" si="23"/>
        <v>56</v>
      </c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71"/>
      <c r="BL59" s="40">
        <v>8</v>
      </c>
      <c r="BM59" s="16"/>
      <c r="BN59" s="51"/>
      <c r="BO59" s="40">
        <v>18</v>
      </c>
      <c r="BP59" s="5"/>
      <c r="BQ59" s="9">
        <f t="shared" si="15"/>
        <v>26</v>
      </c>
      <c r="BR59" s="5">
        <f t="shared" si="24"/>
        <v>32</v>
      </c>
      <c r="BS59" s="66"/>
      <c r="BT59" s="40">
        <f t="shared" si="16"/>
        <v>104</v>
      </c>
      <c r="BU59" s="40">
        <f t="shared" si="25"/>
        <v>120.0002797</v>
      </c>
      <c r="BV59" s="40">
        <f t="shared" si="17"/>
        <v>224.0002797</v>
      </c>
      <c r="BW59" s="20">
        <f t="shared" si="26"/>
        <v>29</v>
      </c>
      <c r="BX59" s="66"/>
    </row>
    <row r="60" spans="1:76" ht="15.75">
      <c r="A60" s="44"/>
      <c r="B60" s="29">
        <v>6</v>
      </c>
      <c r="C60" s="14">
        <v>60</v>
      </c>
      <c r="D60" s="2" t="s">
        <v>59</v>
      </c>
      <c r="E60" s="55" t="s">
        <v>79</v>
      </c>
      <c r="F60" s="58"/>
      <c r="G60" s="15">
        <v>1985</v>
      </c>
      <c r="H60" s="34"/>
      <c r="I60" s="2"/>
      <c r="J60" s="2"/>
      <c r="K60" s="35"/>
      <c r="L60" s="6">
        <v>10</v>
      </c>
      <c r="M60" s="7">
        <v>10</v>
      </c>
      <c r="N60" s="7">
        <v>10</v>
      </c>
      <c r="O60" s="7">
        <v>9</v>
      </c>
      <c r="P60" s="11">
        <v>8</v>
      </c>
      <c r="Q60" s="13">
        <f t="shared" si="18"/>
        <v>47</v>
      </c>
      <c r="R60" s="7">
        <v>10</v>
      </c>
      <c r="S60" s="7">
        <v>10</v>
      </c>
      <c r="T60" s="7">
        <v>9</v>
      </c>
      <c r="U60" s="7">
        <v>9</v>
      </c>
      <c r="V60" s="11">
        <v>9</v>
      </c>
      <c r="W60" s="13">
        <f t="shared" si="19"/>
        <v>47</v>
      </c>
      <c r="X60" s="7">
        <v>10</v>
      </c>
      <c r="Y60" s="7">
        <v>5</v>
      </c>
      <c r="Z60" s="7">
        <v>0</v>
      </c>
      <c r="AA60" s="7">
        <v>0</v>
      </c>
      <c r="AB60" s="11">
        <v>0</v>
      </c>
      <c r="AC60" s="13">
        <f t="shared" si="20"/>
        <v>15</v>
      </c>
      <c r="AD60" s="7">
        <v>8</v>
      </c>
      <c r="AE60" s="7">
        <v>1</v>
      </c>
      <c r="AF60" s="7">
        <v>1</v>
      </c>
      <c r="AG60" s="7">
        <v>0</v>
      </c>
      <c r="AH60" s="11">
        <v>0</v>
      </c>
      <c r="AI60" s="13">
        <f t="shared" si="21"/>
        <v>10</v>
      </c>
      <c r="AJ60" s="12">
        <f t="shared" si="22"/>
        <v>119.0002017</v>
      </c>
      <c r="AK60" s="37">
        <f t="shared" si="23"/>
        <v>57</v>
      </c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71"/>
      <c r="BL60" s="40">
        <v>9</v>
      </c>
      <c r="BM60" s="16"/>
      <c r="BN60" s="51"/>
      <c r="BO60" s="40">
        <v>13</v>
      </c>
      <c r="BP60" s="5"/>
      <c r="BQ60" s="9">
        <f t="shared" si="15"/>
        <v>22</v>
      </c>
      <c r="BR60" s="5">
        <f t="shared" si="24"/>
        <v>37</v>
      </c>
      <c r="BS60" s="66"/>
      <c r="BT60" s="40">
        <f t="shared" si="16"/>
        <v>88</v>
      </c>
      <c r="BU60" s="40">
        <f t="shared" si="25"/>
        <v>119.0002017</v>
      </c>
      <c r="BV60" s="40">
        <f t="shared" si="17"/>
        <v>207.0002017</v>
      </c>
      <c r="BW60" s="20">
        <f t="shared" si="26"/>
        <v>30</v>
      </c>
      <c r="BX60" s="66"/>
    </row>
    <row r="61" spans="1:76" ht="15.75">
      <c r="A61" s="73">
        <f>+A56+1/48</f>
        <v>0.548611111111111</v>
      </c>
      <c r="B61" s="30">
        <v>8</v>
      </c>
      <c r="C61" s="2">
        <v>61</v>
      </c>
      <c r="D61" s="2" t="s">
        <v>53</v>
      </c>
      <c r="E61" s="55" t="s">
        <v>79</v>
      </c>
      <c r="F61" s="58"/>
      <c r="G61" s="15">
        <v>1967</v>
      </c>
      <c r="H61" s="34"/>
      <c r="I61" s="2"/>
      <c r="J61" s="2"/>
      <c r="K61" s="35"/>
      <c r="L61" s="6">
        <v>10</v>
      </c>
      <c r="M61" s="7">
        <v>10</v>
      </c>
      <c r="N61" s="7">
        <v>9</v>
      </c>
      <c r="O61" s="7">
        <v>8</v>
      </c>
      <c r="P61" s="11">
        <v>3</v>
      </c>
      <c r="Q61" s="13">
        <f t="shared" si="18"/>
        <v>40</v>
      </c>
      <c r="R61" s="7">
        <v>9</v>
      </c>
      <c r="S61" s="7">
        <v>8</v>
      </c>
      <c r="T61" s="7">
        <v>8</v>
      </c>
      <c r="U61" s="7">
        <v>8</v>
      </c>
      <c r="V61" s="11">
        <v>8</v>
      </c>
      <c r="W61" s="13">
        <f t="shared" si="19"/>
        <v>41</v>
      </c>
      <c r="X61" s="7">
        <v>10</v>
      </c>
      <c r="Y61" s="7">
        <v>10</v>
      </c>
      <c r="Z61" s="7">
        <v>3</v>
      </c>
      <c r="AA61" s="7">
        <v>3</v>
      </c>
      <c r="AB61" s="11">
        <v>0</v>
      </c>
      <c r="AC61" s="13">
        <f t="shared" si="20"/>
        <v>26</v>
      </c>
      <c r="AD61" s="7">
        <v>3</v>
      </c>
      <c r="AE61" s="7">
        <v>3</v>
      </c>
      <c r="AF61" s="7">
        <v>3</v>
      </c>
      <c r="AG61" s="7">
        <v>0</v>
      </c>
      <c r="AH61" s="11">
        <v>0</v>
      </c>
      <c r="AI61" s="13">
        <f t="shared" si="21"/>
        <v>9</v>
      </c>
      <c r="AJ61" s="12">
        <f t="shared" si="22"/>
        <v>116.000305</v>
      </c>
      <c r="AK61" s="37">
        <f t="shared" si="23"/>
        <v>58</v>
      </c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71"/>
      <c r="BL61" s="40">
        <v>9</v>
      </c>
      <c r="BM61" s="16"/>
      <c r="BN61" s="51"/>
      <c r="BO61" s="40">
        <v>12</v>
      </c>
      <c r="BP61" s="5"/>
      <c r="BQ61" s="9">
        <f t="shared" si="15"/>
        <v>21</v>
      </c>
      <c r="BR61" s="5">
        <f t="shared" si="24"/>
        <v>38</v>
      </c>
      <c r="BS61" s="66"/>
      <c r="BT61" s="40">
        <f t="shared" si="16"/>
        <v>84</v>
      </c>
      <c r="BU61" s="40">
        <f t="shared" si="25"/>
        <v>116.000305</v>
      </c>
      <c r="BV61" s="40">
        <f t="shared" si="17"/>
        <v>200.000305</v>
      </c>
      <c r="BW61" s="20">
        <f t="shared" si="26"/>
        <v>32</v>
      </c>
      <c r="BX61" s="66"/>
    </row>
    <row r="62" spans="1:76" ht="15.75">
      <c r="A62" s="73"/>
      <c r="B62" s="30"/>
      <c r="C62" s="14">
        <v>62</v>
      </c>
      <c r="D62" s="2" t="s">
        <v>117</v>
      </c>
      <c r="E62" s="55"/>
      <c r="F62" s="58"/>
      <c r="G62" s="15"/>
      <c r="H62" s="34"/>
      <c r="I62" s="2"/>
      <c r="J62" s="2"/>
      <c r="K62" s="35"/>
      <c r="L62" s="6">
        <v>10</v>
      </c>
      <c r="M62" s="7">
        <v>9</v>
      </c>
      <c r="N62" s="7">
        <v>1</v>
      </c>
      <c r="O62" s="7">
        <v>0</v>
      </c>
      <c r="P62" s="11">
        <v>0</v>
      </c>
      <c r="Q62" s="13">
        <f t="shared" si="18"/>
        <v>20</v>
      </c>
      <c r="R62" s="7">
        <v>10</v>
      </c>
      <c r="S62" s="7">
        <v>10</v>
      </c>
      <c r="T62" s="7">
        <v>9</v>
      </c>
      <c r="U62" s="7">
        <v>0</v>
      </c>
      <c r="V62" s="11">
        <v>0</v>
      </c>
      <c r="W62" s="13">
        <f t="shared" si="19"/>
        <v>29</v>
      </c>
      <c r="X62" s="7">
        <v>10</v>
      </c>
      <c r="Y62" s="7">
        <v>9</v>
      </c>
      <c r="Z62" s="7">
        <v>5</v>
      </c>
      <c r="AA62" s="7">
        <v>0</v>
      </c>
      <c r="AB62" s="11">
        <v>0</v>
      </c>
      <c r="AC62" s="13">
        <f t="shared" si="20"/>
        <v>24</v>
      </c>
      <c r="AD62" s="7">
        <v>10</v>
      </c>
      <c r="AE62" s="7">
        <v>9</v>
      </c>
      <c r="AF62" s="7">
        <v>8</v>
      </c>
      <c r="AG62" s="7">
        <v>0</v>
      </c>
      <c r="AH62" s="11">
        <v>0</v>
      </c>
      <c r="AI62" s="13">
        <f t="shared" si="21"/>
        <v>27</v>
      </c>
      <c r="AJ62" s="12">
        <f t="shared" si="22"/>
        <v>100.000271</v>
      </c>
      <c r="AK62" s="37">
        <f t="shared" si="23"/>
        <v>59</v>
      </c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71"/>
      <c r="BL62" s="40"/>
      <c r="BM62" s="16"/>
      <c r="BN62" s="51"/>
      <c r="BO62" s="40"/>
      <c r="BP62" s="5"/>
      <c r="BQ62" s="9"/>
      <c r="BR62" s="5">
        <f t="shared" si="24"/>
        <v>42</v>
      </c>
      <c r="BS62" s="65"/>
      <c r="BU62" s="40">
        <f t="shared" si="25"/>
        <v>100.000271</v>
      </c>
      <c r="BV62" s="40"/>
      <c r="BW62" s="20">
        <f t="shared" si="26"/>
        <v>67</v>
      </c>
      <c r="BX62" s="65"/>
    </row>
    <row r="63" spans="1:76" ht="15.75">
      <c r="A63" s="73"/>
      <c r="B63" s="30"/>
      <c r="C63" s="2">
        <v>63</v>
      </c>
      <c r="D63" s="2" t="s">
        <v>104</v>
      </c>
      <c r="E63" s="55" t="s">
        <v>73</v>
      </c>
      <c r="F63" s="58"/>
      <c r="G63" s="15">
        <v>1968</v>
      </c>
      <c r="H63" s="34"/>
      <c r="I63" s="2"/>
      <c r="J63" s="2"/>
      <c r="K63" s="35"/>
      <c r="L63" s="6">
        <v>9</v>
      </c>
      <c r="M63" s="7">
        <v>9</v>
      </c>
      <c r="N63" s="7">
        <v>3</v>
      </c>
      <c r="O63" s="7">
        <v>1</v>
      </c>
      <c r="P63" s="11">
        <v>0</v>
      </c>
      <c r="Q63" s="13">
        <f t="shared" si="18"/>
        <v>22</v>
      </c>
      <c r="R63" s="7">
        <v>10</v>
      </c>
      <c r="S63" s="7">
        <v>9</v>
      </c>
      <c r="T63" s="7">
        <v>8</v>
      </c>
      <c r="U63" s="7">
        <v>8</v>
      </c>
      <c r="V63" s="11">
        <v>0</v>
      </c>
      <c r="W63" s="13">
        <f t="shared" si="19"/>
        <v>35</v>
      </c>
      <c r="X63" s="7">
        <v>9</v>
      </c>
      <c r="Y63" s="7">
        <v>9</v>
      </c>
      <c r="Z63" s="7">
        <v>0</v>
      </c>
      <c r="AA63" s="7">
        <v>0</v>
      </c>
      <c r="AB63" s="11">
        <v>0</v>
      </c>
      <c r="AC63" s="13">
        <f t="shared" si="20"/>
        <v>18</v>
      </c>
      <c r="AD63" s="7">
        <v>10</v>
      </c>
      <c r="AE63" s="7">
        <v>3</v>
      </c>
      <c r="AF63" s="7">
        <v>3</v>
      </c>
      <c r="AG63" s="7">
        <v>0</v>
      </c>
      <c r="AH63" s="11">
        <v>0</v>
      </c>
      <c r="AI63" s="13">
        <f t="shared" si="21"/>
        <v>16</v>
      </c>
      <c r="AJ63" s="12">
        <f t="shared" si="22"/>
        <v>91.0002172</v>
      </c>
      <c r="AK63" s="37">
        <f t="shared" si="23"/>
        <v>60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71"/>
      <c r="BL63" s="40">
        <v>22</v>
      </c>
      <c r="BM63" s="16"/>
      <c r="BN63" s="51"/>
      <c r="BO63" s="40">
        <v>18</v>
      </c>
      <c r="BP63" s="5"/>
      <c r="BQ63" s="9">
        <f aca="true" t="shared" si="27" ref="BQ63:BQ76">+BO63+BL63</f>
        <v>40</v>
      </c>
      <c r="BR63" s="5">
        <f t="shared" si="24"/>
        <v>11</v>
      </c>
      <c r="BS63" s="66"/>
      <c r="BT63" s="40">
        <f aca="true" t="shared" si="28" ref="BT63:BT78">+BQ63*4</f>
        <v>160</v>
      </c>
      <c r="BU63" s="40">
        <f t="shared" si="25"/>
        <v>91.0002172</v>
      </c>
      <c r="BV63" s="40">
        <f aca="true" t="shared" si="29" ref="BV63:BV78">+BT63+AJ63</f>
        <v>251.0002172</v>
      </c>
      <c r="BW63" s="20">
        <f t="shared" si="26"/>
        <v>26</v>
      </c>
      <c r="BX63" s="66"/>
    </row>
    <row r="64" spans="1:76" ht="15.75">
      <c r="A64" s="73"/>
      <c r="B64" s="30"/>
      <c r="C64" s="14">
        <v>64</v>
      </c>
      <c r="D64" s="2" t="s">
        <v>101</v>
      </c>
      <c r="E64" s="55" t="s">
        <v>79</v>
      </c>
      <c r="F64" s="58" t="s">
        <v>99</v>
      </c>
      <c r="G64" s="15">
        <v>1988</v>
      </c>
      <c r="H64" s="34"/>
      <c r="I64" s="2"/>
      <c r="J64" s="2"/>
      <c r="K64" s="35"/>
      <c r="L64" s="6">
        <v>9</v>
      </c>
      <c r="M64" s="7">
        <v>9</v>
      </c>
      <c r="N64" s="7">
        <v>9</v>
      </c>
      <c r="O64" s="7">
        <v>9</v>
      </c>
      <c r="P64" s="11">
        <v>3</v>
      </c>
      <c r="Q64" s="13">
        <f t="shared" si="18"/>
        <v>39</v>
      </c>
      <c r="R64" s="7">
        <v>9</v>
      </c>
      <c r="S64" s="7">
        <v>9</v>
      </c>
      <c r="T64" s="7">
        <v>0</v>
      </c>
      <c r="U64" s="7">
        <v>8</v>
      </c>
      <c r="V64" s="11">
        <v>3</v>
      </c>
      <c r="W64" s="13">
        <f t="shared" si="19"/>
        <v>29</v>
      </c>
      <c r="X64" s="7">
        <v>3</v>
      </c>
      <c r="Y64" s="7">
        <v>0</v>
      </c>
      <c r="Z64" s="7">
        <v>0</v>
      </c>
      <c r="AA64" s="7">
        <v>0</v>
      </c>
      <c r="AB64" s="11">
        <v>0</v>
      </c>
      <c r="AC64" s="13">
        <f t="shared" si="20"/>
        <v>3</v>
      </c>
      <c r="AD64" s="7">
        <v>8</v>
      </c>
      <c r="AE64" s="7">
        <v>3</v>
      </c>
      <c r="AF64" s="7">
        <v>1</v>
      </c>
      <c r="AG64" s="7">
        <v>0</v>
      </c>
      <c r="AH64" s="11">
        <v>0</v>
      </c>
      <c r="AI64" s="13">
        <f t="shared" si="21"/>
        <v>12</v>
      </c>
      <c r="AJ64" s="12">
        <f t="shared" si="22"/>
        <v>83.0000629</v>
      </c>
      <c r="AK64" s="37">
        <f t="shared" si="23"/>
        <v>61</v>
      </c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71"/>
      <c r="BL64" s="40">
        <v>17</v>
      </c>
      <c r="BM64" s="16"/>
      <c r="BN64" s="51"/>
      <c r="BO64" s="40">
        <v>7</v>
      </c>
      <c r="BP64" s="5"/>
      <c r="BQ64" s="9">
        <f t="shared" si="27"/>
        <v>24</v>
      </c>
      <c r="BR64" s="5">
        <f t="shared" si="24"/>
        <v>33</v>
      </c>
      <c r="BS64" s="66"/>
      <c r="BT64" s="40">
        <f t="shared" si="28"/>
        <v>96</v>
      </c>
      <c r="BU64" s="40">
        <f t="shared" si="25"/>
        <v>83.0000629</v>
      </c>
      <c r="BV64" s="40">
        <f t="shared" si="29"/>
        <v>179.0000629</v>
      </c>
      <c r="BW64" s="20">
        <f t="shared" si="26"/>
        <v>45</v>
      </c>
      <c r="BX64" s="66"/>
    </row>
    <row r="65" spans="1:76" ht="15.75">
      <c r="A65" s="73"/>
      <c r="B65" s="29">
        <v>9</v>
      </c>
      <c r="C65" s="2">
        <v>65</v>
      </c>
      <c r="D65" s="2" t="s">
        <v>114</v>
      </c>
      <c r="E65" s="55"/>
      <c r="F65" s="58"/>
      <c r="G65" s="15"/>
      <c r="H65" s="34"/>
      <c r="I65" s="2"/>
      <c r="J65" s="2"/>
      <c r="K65" s="35"/>
      <c r="L65" s="6"/>
      <c r="M65" s="7"/>
      <c r="N65" s="7"/>
      <c r="O65" s="7"/>
      <c r="P65" s="11"/>
      <c r="Q65" s="13">
        <f t="shared" si="18"/>
        <v>0</v>
      </c>
      <c r="R65" s="7"/>
      <c r="S65" s="7"/>
      <c r="T65" s="7"/>
      <c r="U65" s="7"/>
      <c r="V65" s="11"/>
      <c r="W65" s="13">
        <f t="shared" si="19"/>
        <v>0</v>
      </c>
      <c r="X65" s="7"/>
      <c r="Y65" s="7"/>
      <c r="Z65" s="7"/>
      <c r="AA65" s="7"/>
      <c r="AB65" s="11"/>
      <c r="AC65" s="13">
        <f t="shared" si="20"/>
        <v>0</v>
      </c>
      <c r="AD65" s="7"/>
      <c r="AE65" s="7"/>
      <c r="AF65" s="7"/>
      <c r="AG65" s="7"/>
      <c r="AH65" s="11"/>
      <c r="AI65" s="13">
        <f t="shared" si="21"/>
        <v>0</v>
      </c>
      <c r="AJ65" s="12">
        <f t="shared" si="22"/>
        <v>0</v>
      </c>
      <c r="AK65" s="37">
        <f t="shared" si="23"/>
        <v>62</v>
      </c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71"/>
      <c r="BL65" s="40">
        <v>23</v>
      </c>
      <c r="BM65" s="16"/>
      <c r="BN65" s="51"/>
      <c r="BO65" s="40">
        <v>19</v>
      </c>
      <c r="BP65" s="5"/>
      <c r="BQ65" s="9">
        <f t="shared" si="27"/>
        <v>42</v>
      </c>
      <c r="BR65" s="5">
        <f t="shared" si="24"/>
        <v>6</v>
      </c>
      <c r="BS65" s="66"/>
      <c r="BT65" s="3">
        <f t="shared" si="28"/>
        <v>168</v>
      </c>
      <c r="BU65" s="40">
        <f t="shared" si="25"/>
        <v>0</v>
      </c>
      <c r="BV65" s="40">
        <f t="shared" si="29"/>
        <v>168</v>
      </c>
      <c r="BW65" s="20">
        <f t="shared" si="26"/>
        <v>49</v>
      </c>
      <c r="BX65" s="66"/>
    </row>
    <row r="66" spans="1:76" ht="15.75">
      <c r="A66" s="73"/>
      <c r="B66" s="28">
        <v>10</v>
      </c>
      <c r="C66" s="14">
        <v>66</v>
      </c>
      <c r="D66" s="3" t="s">
        <v>60</v>
      </c>
      <c r="E66" s="3" t="s">
        <v>61</v>
      </c>
      <c r="F66" s="58"/>
      <c r="G66" s="2"/>
      <c r="H66" s="2"/>
      <c r="I66" s="2"/>
      <c r="J66" s="2"/>
      <c r="K66" s="2"/>
      <c r="L66" s="7"/>
      <c r="M66" s="7"/>
      <c r="N66" s="7"/>
      <c r="O66" s="7"/>
      <c r="P66" s="11"/>
      <c r="Q66" s="13">
        <f t="shared" si="18"/>
        <v>0</v>
      </c>
      <c r="R66" s="7"/>
      <c r="S66" s="7"/>
      <c r="T66" s="7"/>
      <c r="U66" s="7"/>
      <c r="V66" s="11"/>
      <c r="W66" s="13">
        <f t="shared" si="19"/>
        <v>0</v>
      </c>
      <c r="X66" s="7"/>
      <c r="Y66" s="7"/>
      <c r="Z66" s="7"/>
      <c r="AA66" s="7"/>
      <c r="AB66" s="11"/>
      <c r="AC66" s="13">
        <f t="shared" si="20"/>
        <v>0</v>
      </c>
      <c r="AD66" s="7"/>
      <c r="AE66" s="7"/>
      <c r="AF66" s="7"/>
      <c r="AG66" s="7"/>
      <c r="AH66" s="11"/>
      <c r="AI66" s="13">
        <f t="shared" si="21"/>
        <v>0</v>
      </c>
      <c r="AJ66" s="12">
        <f t="shared" si="22"/>
        <v>0</v>
      </c>
      <c r="AK66" s="37">
        <f t="shared" si="23"/>
        <v>62</v>
      </c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71"/>
      <c r="BL66" s="40">
        <v>22</v>
      </c>
      <c r="BM66" s="16"/>
      <c r="BN66" s="51"/>
      <c r="BO66" s="40">
        <v>20</v>
      </c>
      <c r="BP66" s="5"/>
      <c r="BQ66" s="9">
        <f t="shared" si="27"/>
        <v>42</v>
      </c>
      <c r="BR66" s="5">
        <f t="shared" si="24"/>
        <v>6</v>
      </c>
      <c r="BS66" s="66"/>
      <c r="BT66" s="3">
        <f t="shared" si="28"/>
        <v>168</v>
      </c>
      <c r="BU66" s="40">
        <f t="shared" si="25"/>
        <v>0</v>
      </c>
      <c r="BV66" s="40">
        <f t="shared" si="29"/>
        <v>168</v>
      </c>
      <c r="BW66" s="20">
        <f t="shared" si="26"/>
        <v>49</v>
      </c>
      <c r="BX66" s="66"/>
    </row>
    <row r="67" spans="1:76" ht="15.75">
      <c r="A67" s="74"/>
      <c r="B67" s="28">
        <v>11</v>
      </c>
      <c r="C67" s="2">
        <v>67</v>
      </c>
      <c r="D67" s="2" t="s">
        <v>16</v>
      </c>
      <c r="E67" s="55" t="s">
        <v>42</v>
      </c>
      <c r="F67" s="58"/>
      <c r="G67" s="15"/>
      <c r="H67" s="34"/>
      <c r="I67" s="2"/>
      <c r="J67" s="2"/>
      <c r="K67" s="35"/>
      <c r="L67" s="6"/>
      <c r="M67" s="7"/>
      <c r="N67" s="7"/>
      <c r="O67" s="7"/>
      <c r="P67" s="11"/>
      <c r="Q67" s="13">
        <f t="shared" si="18"/>
        <v>0</v>
      </c>
      <c r="R67" s="7"/>
      <c r="S67" s="7"/>
      <c r="T67" s="7"/>
      <c r="U67" s="7"/>
      <c r="V67" s="11"/>
      <c r="W67" s="13">
        <f t="shared" si="19"/>
        <v>0</v>
      </c>
      <c r="X67" s="7"/>
      <c r="Y67" s="7"/>
      <c r="Z67" s="7"/>
      <c r="AA67" s="7"/>
      <c r="AB67" s="11"/>
      <c r="AC67" s="13">
        <f t="shared" si="20"/>
        <v>0</v>
      </c>
      <c r="AD67" s="7"/>
      <c r="AE67" s="7"/>
      <c r="AF67" s="7"/>
      <c r="AG67" s="7"/>
      <c r="AH67" s="11"/>
      <c r="AI67" s="13">
        <f t="shared" si="21"/>
        <v>0</v>
      </c>
      <c r="AJ67" s="12">
        <f t="shared" si="22"/>
        <v>0</v>
      </c>
      <c r="AK67" s="37">
        <f t="shared" si="23"/>
        <v>62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71"/>
      <c r="BL67" s="40">
        <v>22</v>
      </c>
      <c r="BM67" s="16"/>
      <c r="BN67" s="51"/>
      <c r="BO67" s="40">
        <v>19</v>
      </c>
      <c r="BP67" s="5"/>
      <c r="BQ67" s="9">
        <f t="shared" si="27"/>
        <v>41</v>
      </c>
      <c r="BR67" s="5">
        <f t="shared" si="24"/>
        <v>10</v>
      </c>
      <c r="BS67" s="66"/>
      <c r="BT67" s="3">
        <f t="shared" si="28"/>
        <v>164</v>
      </c>
      <c r="BU67" s="40">
        <f t="shared" si="25"/>
        <v>0</v>
      </c>
      <c r="BV67" s="40">
        <f t="shared" si="29"/>
        <v>164</v>
      </c>
      <c r="BW67" s="20">
        <f t="shared" si="26"/>
        <v>54</v>
      </c>
      <c r="BX67" s="66"/>
    </row>
    <row r="68" spans="3:76" ht="15.75">
      <c r="C68" s="14">
        <v>68</v>
      </c>
      <c r="D68" s="2" t="s">
        <v>65</v>
      </c>
      <c r="E68" s="55" t="s">
        <v>71</v>
      </c>
      <c r="F68" s="58" t="s">
        <v>99</v>
      </c>
      <c r="G68" s="15">
        <v>1986</v>
      </c>
      <c r="H68" s="34"/>
      <c r="I68" s="2"/>
      <c r="J68" s="2"/>
      <c r="K68" s="35"/>
      <c r="L68" s="6"/>
      <c r="M68" s="7"/>
      <c r="N68" s="7"/>
      <c r="O68" s="7"/>
      <c r="P68" s="11"/>
      <c r="Q68" s="13">
        <f aca="true" t="shared" si="30" ref="Q68:Q77">+SUM(L68:P68)</f>
        <v>0</v>
      </c>
      <c r="R68" s="7"/>
      <c r="S68" s="7"/>
      <c r="T68" s="7"/>
      <c r="U68" s="7"/>
      <c r="V68" s="11"/>
      <c r="W68" s="13">
        <f aca="true" t="shared" si="31" ref="W68:W77">+SUM(R68:V68)</f>
        <v>0</v>
      </c>
      <c r="X68" s="7"/>
      <c r="Y68" s="7"/>
      <c r="Z68" s="7"/>
      <c r="AA68" s="7"/>
      <c r="AB68" s="11"/>
      <c r="AC68" s="13">
        <f aca="true" t="shared" si="32" ref="AC68:AC77">+SUM(X68:AB68)</f>
        <v>0</v>
      </c>
      <c r="AD68" s="7"/>
      <c r="AE68" s="7"/>
      <c r="AF68" s="7"/>
      <c r="AG68" s="7"/>
      <c r="AH68" s="11"/>
      <c r="AI68" s="13">
        <f aca="true" t="shared" si="33" ref="AI68:AI77">+SUM(AD68:AH68)</f>
        <v>0</v>
      </c>
      <c r="AJ68" s="12">
        <f aca="true" t="shared" si="34" ref="AJ68:AJ77">+Q68*1.0000001+W68*1.000001+AC68*1.00001+AI68</f>
        <v>0</v>
      </c>
      <c r="AK68" s="37">
        <f aca="true" t="shared" si="35" ref="AK68:AK77">RANK(AJ68,AJ$4:AJ$144)</f>
        <v>62</v>
      </c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71"/>
      <c r="BL68" s="40">
        <v>20</v>
      </c>
      <c r="BM68" s="16"/>
      <c r="BN68" s="51"/>
      <c r="BO68" s="40">
        <v>20</v>
      </c>
      <c r="BP68" s="5"/>
      <c r="BQ68" s="9">
        <f t="shared" si="27"/>
        <v>40</v>
      </c>
      <c r="BR68" s="5">
        <f aca="true" t="shared" si="36" ref="BR68:BR78">RANK(BQ68,BQ$4:BQ$145)</f>
        <v>11</v>
      </c>
      <c r="BS68" s="66" t="s">
        <v>123</v>
      </c>
      <c r="BT68" s="3">
        <f t="shared" si="28"/>
        <v>160</v>
      </c>
      <c r="BU68" s="40">
        <f aca="true" t="shared" si="37" ref="BU68:BU78">+AJ68</f>
        <v>0</v>
      </c>
      <c r="BV68" s="40">
        <f t="shared" si="29"/>
        <v>160</v>
      </c>
      <c r="BW68" s="20">
        <f aca="true" t="shared" si="38" ref="BW68:BW78">RANK(BV68,BV$4:BV$145)</f>
        <v>56</v>
      </c>
      <c r="BX68" s="66"/>
    </row>
    <row r="69" spans="3:76" ht="15.75">
      <c r="C69" s="2">
        <v>69</v>
      </c>
      <c r="D69" s="2" t="s">
        <v>115</v>
      </c>
      <c r="E69" s="55"/>
      <c r="F69" s="58"/>
      <c r="G69" s="15"/>
      <c r="H69" s="34"/>
      <c r="I69" s="2"/>
      <c r="J69" s="2"/>
      <c r="K69" s="35"/>
      <c r="L69" s="6"/>
      <c r="M69" s="7"/>
      <c r="N69" s="7"/>
      <c r="O69" s="7"/>
      <c r="P69" s="11"/>
      <c r="Q69" s="13">
        <f t="shared" si="30"/>
        <v>0</v>
      </c>
      <c r="R69" s="7"/>
      <c r="S69" s="7"/>
      <c r="T69" s="7"/>
      <c r="U69" s="7"/>
      <c r="V69" s="11"/>
      <c r="W69" s="13">
        <f t="shared" si="31"/>
        <v>0</v>
      </c>
      <c r="X69" s="7"/>
      <c r="Y69" s="7"/>
      <c r="Z69" s="7"/>
      <c r="AA69" s="7"/>
      <c r="AB69" s="11"/>
      <c r="AC69" s="13">
        <f t="shared" si="32"/>
        <v>0</v>
      </c>
      <c r="AD69" s="7"/>
      <c r="AE69" s="7"/>
      <c r="AF69" s="7"/>
      <c r="AG69" s="7"/>
      <c r="AH69" s="11"/>
      <c r="AI69" s="13">
        <f t="shared" si="33"/>
        <v>0</v>
      </c>
      <c r="AJ69" s="12">
        <f t="shared" si="34"/>
        <v>0</v>
      </c>
      <c r="AK69" s="37">
        <f t="shared" si="35"/>
        <v>62</v>
      </c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71"/>
      <c r="BL69" s="40">
        <v>16</v>
      </c>
      <c r="BM69" s="16"/>
      <c r="BN69" s="51"/>
      <c r="BO69" s="40">
        <v>21</v>
      </c>
      <c r="BP69" s="5"/>
      <c r="BQ69" s="9">
        <f t="shared" si="27"/>
        <v>37</v>
      </c>
      <c r="BR69" s="5">
        <f t="shared" si="36"/>
        <v>17</v>
      </c>
      <c r="BS69" s="66"/>
      <c r="BT69" s="3">
        <f t="shared" si="28"/>
        <v>148</v>
      </c>
      <c r="BU69" s="40">
        <f t="shared" si="37"/>
        <v>0</v>
      </c>
      <c r="BV69" s="40">
        <f t="shared" si="29"/>
        <v>148</v>
      </c>
      <c r="BW69" s="20">
        <f t="shared" si="38"/>
        <v>60</v>
      </c>
      <c r="BX69" s="66"/>
    </row>
    <row r="70" spans="3:76" ht="15.75">
      <c r="C70" s="14">
        <v>70</v>
      </c>
      <c r="D70" s="2" t="s">
        <v>64</v>
      </c>
      <c r="E70" s="55"/>
      <c r="F70" s="58"/>
      <c r="G70" s="15"/>
      <c r="H70" s="34"/>
      <c r="I70" s="2"/>
      <c r="J70" s="2"/>
      <c r="K70" s="35"/>
      <c r="L70" s="6"/>
      <c r="M70" s="7"/>
      <c r="N70" s="7"/>
      <c r="O70" s="7"/>
      <c r="P70" s="11"/>
      <c r="Q70" s="13">
        <f t="shared" si="30"/>
        <v>0</v>
      </c>
      <c r="R70" s="7"/>
      <c r="S70" s="7"/>
      <c r="T70" s="7"/>
      <c r="U70" s="7"/>
      <c r="V70" s="11"/>
      <c r="W70" s="13">
        <f t="shared" si="31"/>
        <v>0</v>
      </c>
      <c r="X70" s="7"/>
      <c r="Y70" s="7"/>
      <c r="Z70" s="7"/>
      <c r="AA70" s="7"/>
      <c r="AB70" s="11"/>
      <c r="AC70" s="13">
        <f t="shared" si="32"/>
        <v>0</v>
      </c>
      <c r="AD70" s="7"/>
      <c r="AE70" s="7"/>
      <c r="AF70" s="7"/>
      <c r="AG70" s="7"/>
      <c r="AH70" s="11"/>
      <c r="AI70" s="13">
        <f t="shared" si="33"/>
        <v>0</v>
      </c>
      <c r="AJ70" s="12">
        <f t="shared" si="34"/>
        <v>0</v>
      </c>
      <c r="AK70" s="37">
        <f t="shared" si="35"/>
        <v>62</v>
      </c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71"/>
      <c r="BL70" s="40">
        <v>20</v>
      </c>
      <c r="BM70" s="16"/>
      <c r="BN70" s="51"/>
      <c r="BO70" s="40">
        <v>13</v>
      </c>
      <c r="BP70" s="5"/>
      <c r="BQ70" s="9">
        <f t="shared" si="27"/>
        <v>33</v>
      </c>
      <c r="BR70" s="5">
        <f t="shared" si="36"/>
        <v>25</v>
      </c>
      <c r="BS70" s="66"/>
      <c r="BT70" s="3">
        <f t="shared" si="28"/>
        <v>132</v>
      </c>
      <c r="BU70" s="40">
        <f t="shared" si="37"/>
        <v>0</v>
      </c>
      <c r="BV70" s="40">
        <f t="shared" si="29"/>
        <v>132</v>
      </c>
      <c r="BW70" s="20">
        <f t="shared" si="38"/>
        <v>63</v>
      </c>
      <c r="BX70" s="66"/>
    </row>
    <row r="71" spans="3:76" ht="15.75">
      <c r="C71" s="2">
        <v>71</v>
      </c>
      <c r="D71" s="2" t="s">
        <v>116</v>
      </c>
      <c r="E71" s="55"/>
      <c r="F71" s="58"/>
      <c r="G71" s="15"/>
      <c r="H71" s="34"/>
      <c r="I71" s="2"/>
      <c r="J71" s="2"/>
      <c r="K71" s="35"/>
      <c r="L71" s="6"/>
      <c r="M71" s="7"/>
      <c r="N71" s="7"/>
      <c r="O71" s="7"/>
      <c r="P71" s="11"/>
      <c r="Q71" s="13">
        <f t="shared" si="30"/>
        <v>0</v>
      </c>
      <c r="R71" s="7"/>
      <c r="S71" s="7"/>
      <c r="T71" s="7"/>
      <c r="U71" s="7"/>
      <c r="V71" s="11"/>
      <c r="W71" s="13">
        <f t="shared" si="31"/>
        <v>0</v>
      </c>
      <c r="X71" s="7"/>
      <c r="Y71" s="7"/>
      <c r="Z71" s="7"/>
      <c r="AA71" s="7"/>
      <c r="AB71" s="11"/>
      <c r="AC71" s="13">
        <f t="shared" si="32"/>
        <v>0</v>
      </c>
      <c r="AD71" s="7"/>
      <c r="AE71" s="7"/>
      <c r="AF71" s="7"/>
      <c r="AG71" s="7"/>
      <c r="AH71" s="11"/>
      <c r="AI71" s="13">
        <f t="shared" si="33"/>
        <v>0</v>
      </c>
      <c r="AJ71" s="12">
        <f t="shared" si="34"/>
        <v>0</v>
      </c>
      <c r="AK71" s="37">
        <f t="shared" si="35"/>
        <v>62</v>
      </c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71"/>
      <c r="BL71" s="40">
        <v>7</v>
      </c>
      <c r="BM71" s="16"/>
      <c r="BN71" s="51">
        <f aca="true" t="shared" si="39" ref="BN71:BN78">RANK(BL71,BL$4:BL$145)</f>
        <v>40</v>
      </c>
      <c r="BO71" s="40">
        <v>16</v>
      </c>
      <c r="BP71" s="5">
        <f aca="true" t="shared" si="40" ref="BP71:BP78">RANK(BO71,BO$4:BO$145)</f>
        <v>24</v>
      </c>
      <c r="BQ71" s="9">
        <f t="shared" si="27"/>
        <v>23</v>
      </c>
      <c r="BR71" s="5">
        <f t="shared" si="36"/>
        <v>35</v>
      </c>
      <c r="BS71" s="66"/>
      <c r="BT71" s="3">
        <f t="shared" si="28"/>
        <v>92</v>
      </c>
      <c r="BU71" s="40">
        <f t="shared" si="37"/>
        <v>0</v>
      </c>
      <c r="BV71" s="40">
        <f t="shared" si="29"/>
        <v>92</v>
      </c>
      <c r="BW71" s="20">
        <f t="shared" si="38"/>
        <v>65</v>
      </c>
      <c r="BX71" s="66"/>
    </row>
    <row r="72" spans="3:76" ht="15.75">
      <c r="C72" s="14">
        <v>72</v>
      </c>
      <c r="D72" s="2" t="s">
        <v>58</v>
      </c>
      <c r="E72" s="55" t="s">
        <v>79</v>
      </c>
      <c r="F72" s="58" t="s">
        <v>98</v>
      </c>
      <c r="G72" s="15">
        <v>1950</v>
      </c>
      <c r="H72" s="34"/>
      <c r="I72" s="2"/>
      <c r="J72" s="2"/>
      <c r="K72" s="35"/>
      <c r="L72" s="6"/>
      <c r="M72" s="7"/>
      <c r="N72" s="7"/>
      <c r="O72" s="7"/>
      <c r="P72" s="11"/>
      <c r="Q72" s="13">
        <f t="shared" si="30"/>
        <v>0</v>
      </c>
      <c r="R72" s="7"/>
      <c r="S72" s="7"/>
      <c r="T72" s="7"/>
      <c r="U72" s="7"/>
      <c r="V72" s="11"/>
      <c r="W72" s="13">
        <f t="shared" si="31"/>
        <v>0</v>
      </c>
      <c r="X72" s="7"/>
      <c r="Y72" s="7"/>
      <c r="Z72" s="7"/>
      <c r="AA72" s="7"/>
      <c r="AB72" s="11"/>
      <c r="AC72" s="13">
        <f t="shared" si="32"/>
        <v>0</v>
      </c>
      <c r="AD72" s="7"/>
      <c r="AE72" s="7"/>
      <c r="AF72" s="7"/>
      <c r="AG72" s="7"/>
      <c r="AH72" s="11"/>
      <c r="AI72" s="13">
        <f t="shared" si="33"/>
        <v>0</v>
      </c>
      <c r="AJ72" s="12">
        <f t="shared" si="34"/>
        <v>0</v>
      </c>
      <c r="AK72" s="37">
        <f t="shared" si="35"/>
        <v>62</v>
      </c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71"/>
      <c r="BL72" s="40">
        <v>10</v>
      </c>
      <c r="BM72" s="16"/>
      <c r="BN72" s="51">
        <f t="shared" si="39"/>
        <v>36</v>
      </c>
      <c r="BO72" s="40">
        <v>11</v>
      </c>
      <c r="BP72" s="5">
        <f t="shared" si="40"/>
        <v>34</v>
      </c>
      <c r="BQ72" s="9">
        <f t="shared" si="27"/>
        <v>21</v>
      </c>
      <c r="BR72" s="5">
        <f t="shared" si="36"/>
        <v>38</v>
      </c>
      <c r="BS72" s="66" t="s">
        <v>124</v>
      </c>
      <c r="BT72" s="3">
        <f t="shared" si="28"/>
        <v>84</v>
      </c>
      <c r="BU72" s="40">
        <f t="shared" si="37"/>
        <v>0</v>
      </c>
      <c r="BV72" s="40">
        <f t="shared" si="29"/>
        <v>84</v>
      </c>
      <c r="BW72" s="20">
        <f t="shared" si="38"/>
        <v>66</v>
      </c>
      <c r="BX72" s="66"/>
    </row>
    <row r="73" spans="3:76" ht="15.75">
      <c r="C73" s="2">
        <v>73</v>
      </c>
      <c r="D73" s="2"/>
      <c r="E73" s="55"/>
      <c r="F73" s="58"/>
      <c r="G73" s="15"/>
      <c r="H73" s="34"/>
      <c r="I73" s="2"/>
      <c r="J73" s="2"/>
      <c r="K73" s="35"/>
      <c r="L73" s="6"/>
      <c r="M73" s="7"/>
      <c r="N73" s="7"/>
      <c r="O73" s="7"/>
      <c r="P73" s="11"/>
      <c r="Q73" s="13">
        <f t="shared" si="30"/>
        <v>0</v>
      </c>
      <c r="R73" s="7"/>
      <c r="S73" s="7"/>
      <c r="T73" s="7"/>
      <c r="U73" s="7"/>
      <c r="V73" s="11"/>
      <c r="W73" s="13">
        <f t="shared" si="31"/>
        <v>0</v>
      </c>
      <c r="X73" s="7"/>
      <c r="Y73" s="7"/>
      <c r="Z73" s="7"/>
      <c r="AA73" s="7"/>
      <c r="AB73" s="11"/>
      <c r="AC73" s="13">
        <f t="shared" si="32"/>
        <v>0</v>
      </c>
      <c r="AD73" s="7"/>
      <c r="AE73" s="7"/>
      <c r="AF73" s="7"/>
      <c r="AG73" s="7"/>
      <c r="AH73" s="11"/>
      <c r="AI73" s="13">
        <f t="shared" si="33"/>
        <v>0</v>
      </c>
      <c r="AJ73" s="12">
        <f t="shared" si="34"/>
        <v>0</v>
      </c>
      <c r="AK73" s="37">
        <f t="shared" si="35"/>
        <v>62</v>
      </c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71"/>
      <c r="BL73" s="40"/>
      <c r="BM73" s="16"/>
      <c r="BN73" s="51">
        <f t="shared" si="39"/>
        <v>41</v>
      </c>
      <c r="BO73" s="40"/>
      <c r="BP73" s="5" t="e">
        <f t="shared" si="40"/>
        <v>#N/A</v>
      </c>
      <c r="BQ73" s="9">
        <f t="shared" si="27"/>
        <v>0</v>
      </c>
      <c r="BR73" s="5">
        <f t="shared" si="36"/>
        <v>42</v>
      </c>
      <c r="BS73" s="65"/>
      <c r="BT73" s="3">
        <f t="shared" si="28"/>
        <v>0</v>
      </c>
      <c r="BU73" s="40">
        <f t="shared" si="37"/>
        <v>0</v>
      </c>
      <c r="BV73" s="40">
        <f t="shared" si="29"/>
        <v>0</v>
      </c>
      <c r="BW73" s="20">
        <f t="shared" si="38"/>
        <v>67</v>
      </c>
      <c r="BX73" s="65"/>
    </row>
    <row r="74" spans="3:76" ht="15.75">
      <c r="C74" s="14">
        <v>74</v>
      </c>
      <c r="D74" s="2"/>
      <c r="E74" s="55"/>
      <c r="F74" s="58"/>
      <c r="G74" s="15"/>
      <c r="H74" s="34"/>
      <c r="I74" s="2"/>
      <c r="J74" s="2"/>
      <c r="K74" s="35"/>
      <c r="L74" s="6"/>
      <c r="M74" s="7"/>
      <c r="N74" s="7"/>
      <c r="O74" s="7"/>
      <c r="P74" s="11"/>
      <c r="Q74" s="13">
        <f t="shared" si="30"/>
        <v>0</v>
      </c>
      <c r="R74" s="7"/>
      <c r="S74" s="7"/>
      <c r="T74" s="7"/>
      <c r="U74" s="7"/>
      <c r="V74" s="11"/>
      <c r="W74" s="13">
        <f t="shared" si="31"/>
        <v>0</v>
      </c>
      <c r="X74" s="7"/>
      <c r="Y74" s="7"/>
      <c r="Z74" s="7"/>
      <c r="AA74" s="7"/>
      <c r="AB74" s="11"/>
      <c r="AC74" s="13">
        <f t="shared" si="32"/>
        <v>0</v>
      </c>
      <c r="AD74" s="7"/>
      <c r="AE74" s="7"/>
      <c r="AF74" s="7"/>
      <c r="AG74" s="7"/>
      <c r="AH74" s="11"/>
      <c r="AI74" s="13">
        <f t="shared" si="33"/>
        <v>0</v>
      </c>
      <c r="AJ74" s="12">
        <f t="shared" si="34"/>
        <v>0</v>
      </c>
      <c r="AK74" s="37">
        <f t="shared" si="35"/>
        <v>62</v>
      </c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71"/>
      <c r="BL74" s="40"/>
      <c r="BM74" s="16"/>
      <c r="BN74" s="51">
        <f t="shared" si="39"/>
        <v>41</v>
      </c>
      <c r="BO74" s="40"/>
      <c r="BP74" s="5" t="e">
        <f t="shared" si="40"/>
        <v>#N/A</v>
      </c>
      <c r="BQ74" s="9">
        <f t="shared" si="27"/>
        <v>0</v>
      </c>
      <c r="BR74" s="5">
        <f t="shared" si="36"/>
        <v>42</v>
      </c>
      <c r="BS74" s="65"/>
      <c r="BT74" s="3">
        <f t="shared" si="28"/>
        <v>0</v>
      </c>
      <c r="BU74" s="40">
        <f t="shared" si="37"/>
        <v>0</v>
      </c>
      <c r="BV74" s="40">
        <f t="shared" si="29"/>
        <v>0</v>
      </c>
      <c r="BW74" s="20">
        <f t="shared" si="38"/>
        <v>67</v>
      </c>
      <c r="BX74" s="65"/>
    </row>
    <row r="75" spans="3:76" ht="15.75">
      <c r="C75" s="2">
        <v>75</v>
      </c>
      <c r="D75" s="2"/>
      <c r="E75" s="55"/>
      <c r="F75" s="58"/>
      <c r="G75" s="15"/>
      <c r="H75" s="34"/>
      <c r="I75" s="2"/>
      <c r="J75" s="2"/>
      <c r="K75" s="35"/>
      <c r="L75" s="6"/>
      <c r="M75" s="7"/>
      <c r="N75" s="7"/>
      <c r="O75" s="7"/>
      <c r="P75" s="11"/>
      <c r="Q75" s="13">
        <f t="shared" si="30"/>
        <v>0</v>
      </c>
      <c r="R75" s="7"/>
      <c r="S75" s="7"/>
      <c r="T75" s="7"/>
      <c r="U75" s="7"/>
      <c r="V75" s="11"/>
      <c r="W75" s="13">
        <f t="shared" si="31"/>
        <v>0</v>
      </c>
      <c r="X75" s="7"/>
      <c r="Y75" s="7"/>
      <c r="Z75" s="7"/>
      <c r="AA75" s="7"/>
      <c r="AB75" s="11"/>
      <c r="AC75" s="13">
        <f t="shared" si="32"/>
        <v>0</v>
      </c>
      <c r="AD75" s="7"/>
      <c r="AE75" s="7"/>
      <c r="AF75" s="7"/>
      <c r="AG75" s="7"/>
      <c r="AH75" s="11"/>
      <c r="AI75" s="13">
        <f t="shared" si="33"/>
        <v>0</v>
      </c>
      <c r="AJ75" s="12">
        <f t="shared" si="34"/>
        <v>0</v>
      </c>
      <c r="AK75" s="37">
        <f t="shared" si="35"/>
        <v>62</v>
      </c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71"/>
      <c r="BL75" s="9"/>
      <c r="BM75" s="16"/>
      <c r="BN75" s="5">
        <f t="shared" si="39"/>
        <v>41</v>
      </c>
      <c r="BO75" s="9"/>
      <c r="BP75" s="5" t="e">
        <f t="shared" si="40"/>
        <v>#N/A</v>
      </c>
      <c r="BQ75" s="9">
        <f t="shared" si="27"/>
        <v>0</v>
      </c>
      <c r="BR75" s="5">
        <f t="shared" si="36"/>
        <v>42</v>
      </c>
      <c r="BS75" s="65"/>
      <c r="BT75" s="3">
        <f t="shared" si="28"/>
        <v>0</v>
      </c>
      <c r="BU75" s="40">
        <f t="shared" si="37"/>
        <v>0</v>
      </c>
      <c r="BV75" s="40">
        <f t="shared" si="29"/>
        <v>0</v>
      </c>
      <c r="BW75" s="20">
        <f t="shared" si="38"/>
        <v>67</v>
      </c>
      <c r="BX75" s="65"/>
    </row>
    <row r="76" spans="3:76" ht="15.75">
      <c r="C76" s="14">
        <v>76</v>
      </c>
      <c r="D76" s="2"/>
      <c r="E76" s="55"/>
      <c r="F76" s="58"/>
      <c r="G76" s="15"/>
      <c r="H76" s="34"/>
      <c r="I76" s="2"/>
      <c r="J76" s="2"/>
      <c r="K76" s="35"/>
      <c r="L76" s="6"/>
      <c r="M76" s="7"/>
      <c r="N76" s="7"/>
      <c r="O76" s="7"/>
      <c r="P76" s="11"/>
      <c r="Q76" s="13">
        <f t="shared" si="30"/>
        <v>0</v>
      </c>
      <c r="R76" s="7"/>
      <c r="S76" s="7"/>
      <c r="T76" s="7"/>
      <c r="U76" s="7"/>
      <c r="V76" s="11"/>
      <c r="W76" s="13">
        <f t="shared" si="31"/>
        <v>0</v>
      </c>
      <c r="X76" s="7"/>
      <c r="Y76" s="7"/>
      <c r="Z76" s="7"/>
      <c r="AA76" s="7"/>
      <c r="AB76" s="11"/>
      <c r="AC76" s="13">
        <f t="shared" si="32"/>
        <v>0</v>
      </c>
      <c r="AD76" s="7"/>
      <c r="AE76" s="7"/>
      <c r="AF76" s="7"/>
      <c r="AG76" s="7"/>
      <c r="AH76" s="11"/>
      <c r="AI76" s="13">
        <f t="shared" si="33"/>
        <v>0</v>
      </c>
      <c r="AJ76" s="12">
        <f t="shared" si="34"/>
        <v>0</v>
      </c>
      <c r="AK76" s="37">
        <f t="shared" si="35"/>
        <v>62</v>
      </c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71"/>
      <c r="BL76" s="9"/>
      <c r="BM76" s="16"/>
      <c r="BN76" s="5">
        <f t="shared" si="39"/>
        <v>41</v>
      </c>
      <c r="BO76" s="9"/>
      <c r="BP76" s="5" t="e">
        <f t="shared" si="40"/>
        <v>#N/A</v>
      </c>
      <c r="BQ76" s="9">
        <f t="shared" si="27"/>
        <v>0</v>
      </c>
      <c r="BR76" s="5">
        <f t="shared" si="36"/>
        <v>42</v>
      </c>
      <c r="BS76" s="65"/>
      <c r="BT76" s="3">
        <f t="shared" si="28"/>
        <v>0</v>
      </c>
      <c r="BU76" s="40">
        <f t="shared" si="37"/>
        <v>0</v>
      </c>
      <c r="BV76" s="40">
        <f t="shared" si="29"/>
        <v>0</v>
      </c>
      <c r="BW76" s="20">
        <f t="shared" si="38"/>
        <v>67</v>
      </c>
      <c r="BX76" s="65"/>
    </row>
    <row r="77" spans="3:76" ht="15.75">
      <c r="C77" s="2"/>
      <c r="D77" s="2"/>
      <c r="E77" s="55"/>
      <c r="F77" s="58"/>
      <c r="G77" s="15"/>
      <c r="H77" s="34"/>
      <c r="I77" s="2"/>
      <c r="J77" s="2"/>
      <c r="K77" s="35"/>
      <c r="L77" s="6"/>
      <c r="M77" s="7"/>
      <c r="N77" s="7"/>
      <c r="O77" s="7"/>
      <c r="P77" s="11"/>
      <c r="Q77" s="13">
        <f t="shared" si="30"/>
        <v>0</v>
      </c>
      <c r="R77" s="7"/>
      <c r="S77" s="7"/>
      <c r="T77" s="7"/>
      <c r="U77" s="7"/>
      <c r="V77" s="11"/>
      <c r="W77" s="13">
        <f t="shared" si="31"/>
        <v>0</v>
      </c>
      <c r="X77" s="7"/>
      <c r="Y77" s="7"/>
      <c r="Z77" s="7"/>
      <c r="AA77" s="7"/>
      <c r="AB77" s="11"/>
      <c r="AC77" s="13">
        <f t="shared" si="32"/>
        <v>0</v>
      </c>
      <c r="AD77" s="7"/>
      <c r="AE77" s="7"/>
      <c r="AF77" s="7"/>
      <c r="AG77" s="7"/>
      <c r="AH77" s="11"/>
      <c r="AI77" s="13">
        <f t="shared" si="33"/>
        <v>0</v>
      </c>
      <c r="AJ77" s="12">
        <f t="shared" si="34"/>
        <v>0</v>
      </c>
      <c r="AK77" s="37">
        <f t="shared" si="35"/>
        <v>62</v>
      </c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71"/>
      <c r="BL77" s="9"/>
      <c r="BM77" s="16"/>
      <c r="BN77" s="5">
        <f t="shared" si="39"/>
        <v>41</v>
      </c>
      <c r="BO77" s="9"/>
      <c r="BP77" s="5" t="e">
        <f t="shared" si="40"/>
        <v>#N/A</v>
      </c>
      <c r="BQ77" s="9">
        <f>+BO77*1.001+BL77*1.0001</f>
        <v>0</v>
      </c>
      <c r="BR77" s="5">
        <f t="shared" si="36"/>
        <v>42</v>
      </c>
      <c r="BS77" s="65"/>
      <c r="BT77" s="3">
        <f t="shared" si="28"/>
        <v>0</v>
      </c>
      <c r="BU77" s="40">
        <f t="shared" si="37"/>
        <v>0</v>
      </c>
      <c r="BV77" s="40">
        <f t="shared" si="29"/>
        <v>0</v>
      </c>
      <c r="BW77" s="20">
        <f t="shared" si="38"/>
        <v>67</v>
      </c>
      <c r="BX77" s="65"/>
    </row>
    <row r="78" spans="3:76" ht="15.75">
      <c r="C78" s="2"/>
      <c r="D78" s="2"/>
      <c r="E78" s="55"/>
      <c r="F78" s="58"/>
      <c r="G78" s="15"/>
      <c r="H78" s="34"/>
      <c r="I78" s="2"/>
      <c r="J78" s="2"/>
      <c r="K78" s="35"/>
      <c r="L78" s="6"/>
      <c r="M78" s="7"/>
      <c r="N78" s="7"/>
      <c r="O78" s="7"/>
      <c r="P78" s="11"/>
      <c r="Q78" s="13"/>
      <c r="R78" s="7"/>
      <c r="S78" s="7"/>
      <c r="T78" s="7"/>
      <c r="U78" s="7"/>
      <c r="V78" s="11"/>
      <c r="W78" s="13"/>
      <c r="X78" s="7"/>
      <c r="Y78" s="7"/>
      <c r="Z78" s="7"/>
      <c r="AA78" s="7"/>
      <c r="AB78" s="11"/>
      <c r="AC78" s="13"/>
      <c r="AD78" s="7"/>
      <c r="AE78" s="7"/>
      <c r="AF78" s="7"/>
      <c r="AG78" s="7"/>
      <c r="AH78" s="11"/>
      <c r="AI78" s="13"/>
      <c r="AJ78" s="12"/>
      <c r="AK78" s="37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71"/>
      <c r="BL78" s="40"/>
      <c r="BM78" s="16"/>
      <c r="BN78" s="51">
        <f t="shared" si="39"/>
        <v>41</v>
      </c>
      <c r="BO78" s="40"/>
      <c r="BP78" s="5" t="e">
        <f t="shared" si="40"/>
        <v>#N/A</v>
      </c>
      <c r="BQ78" s="9">
        <f>+BO78+BL78</f>
        <v>0</v>
      </c>
      <c r="BR78" s="5">
        <f t="shared" si="36"/>
        <v>42</v>
      </c>
      <c r="BS78" s="65"/>
      <c r="BT78" s="3">
        <f t="shared" si="28"/>
        <v>0</v>
      </c>
      <c r="BU78" s="40">
        <f t="shared" si="37"/>
        <v>0</v>
      </c>
      <c r="BV78" s="40">
        <f t="shared" si="29"/>
        <v>0</v>
      </c>
      <c r="BW78" s="20">
        <f t="shared" si="38"/>
        <v>67</v>
      </c>
      <c r="BX78" s="65"/>
    </row>
    <row r="79" ht="15.75">
      <c r="F79" s="24"/>
    </row>
    <row r="80" ht="15.75">
      <c r="F80" s="24"/>
    </row>
    <row r="81" ht="15.75">
      <c r="F81" s="24"/>
    </row>
    <row r="82" ht="15.75">
      <c r="F82" s="24"/>
    </row>
    <row r="83" ht="15.75">
      <c r="F83" s="24"/>
    </row>
    <row r="84" ht="15.75">
      <c r="F84" s="24"/>
    </row>
    <row r="85" ht="15.75">
      <c r="F85" s="24"/>
    </row>
    <row r="86" ht="15.75">
      <c r="F86" s="24"/>
    </row>
    <row r="87" ht="15.75">
      <c r="F87" s="24"/>
    </row>
    <row r="88" ht="15.75">
      <c r="F88" s="24"/>
    </row>
    <row r="89" ht="15.75">
      <c r="F89" s="24"/>
    </row>
    <row r="90" ht="15.75">
      <c r="F90" s="24"/>
    </row>
    <row r="91" ht="15.75">
      <c r="F91" s="24"/>
    </row>
    <row r="92" ht="15.75">
      <c r="F92" s="24"/>
    </row>
    <row r="93" ht="15.75">
      <c r="F93" s="24"/>
    </row>
    <row r="94" ht="15.75">
      <c r="F94" s="24"/>
    </row>
    <row r="95" ht="15.75">
      <c r="F95" s="24"/>
    </row>
    <row r="96" ht="15.75">
      <c r="F96" s="24"/>
    </row>
    <row r="97" ht="15.75">
      <c r="F97" s="24"/>
    </row>
    <row r="98" ht="15.75">
      <c r="F98" s="24"/>
    </row>
    <row r="99" ht="15.75">
      <c r="F99" s="24"/>
    </row>
    <row r="100" ht="15.75">
      <c r="F100" s="24"/>
    </row>
    <row r="101" ht="15.75">
      <c r="F101" s="24"/>
    </row>
    <row r="102" ht="15.75">
      <c r="F102" s="24"/>
    </row>
    <row r="103" ht="15.75">
      <c r="F103" s="24"/>
    </row>
    <row r="104" ht="15.75">
      <c r="F104" s="24"/>
    </row>
    <row r="105" ht="15.75">
      <c r="F105" s="24"/>
    </row>
    <row r="106" ht="15.75">
      <c r="F106" s="24"/>
    </row>
    <row r="107" ht="15.75">
      <c r="F107" s="24"/>
    </row>
    <row r="108" ht="15.75">
      <c r="F108" s="24"/>
    </row>
    <row r="109" ht="15.75">
      <c r="F109" s="24"/>
    </row>
    <row r="110" ht="15.75">
      <c r="F110" s="24"/>
    </row>
    <row r="111" ht="15.75">
      <c r="F111" s="24"/>
    </row>
    <row r="112" ht="15.75">
      <c r="F112" s="24"/>
    </row>
    <row r="113" ht="15.75">
      <c r="F113" s="24"/>
    </row>
    <row r="114" ht="15.75">
      <c r="F114" s="24"/>
    </row>
    <row r="115" ht="15.75">
      <c r="F115" s="24"/>
    </row>
    <row r="116" ht="15.75">
      <c r="F116" s="24"/>
    </row>
    <row r="117" ht="15.75">
      <c r="F117" s="24"/>
    </row>
    <row r="118" ht="15.75">
      <c r="F118" s="24"/>
    </row>
    <row r="119" ht="15.75">
      <c r="F119" s="24"/>
    </row>
    <row r="120" ht="15.75">
      <c r="F120" s="24"/>
    </row>
    <row r="121" ht="15.75">
      <c r="F121" s="24"/>
    </row>
    <row r="122" ht="15.75">
      <c r="F122" s="24"/>
    </row>
    <row r="123" ht="15.75">
      <c r="F123" s="24"/>
    </row>
    <row r="124" ht="15.75">
      <c r="F124" s="24"/>
    </row>
    <row r="125" ht="15.75">
      <c r="F125" s="24"/>
    </row>
    <row r="126" ht="15.75">
      <c r="F126" s="24"/>
    </row>
    <row r="127" ht="15.75">
      <c r="F127" s="24"/>
    </row>
    <row r="128" ht="15.75">
      <c r="F128" s="24"/>
    </row>
    <row r="129" ht="15.75">
      <c r="F129" s="24"/>
    </row>
    <row r="130" ht="15.75">
      <c r="F130" s="24"/>
    </row>
    <row r="131" ht="15.75">
      <c r="F131" s="24"/>
    </row>
    <row r="132" ht="15.75">
      <c r="F132" s="24"/>
    </row>
    <row r="133" ht="15.75">
      <c r="F133" s="24"/>
    </row>
    <row r="134" ht="15.75">
      <c r="F134" s="24"/>
    </row>
    <row r="135" ht="15.75">
      <c r="F135" s="24"/>
    </row>
    <row r="136" ht="15.75">
      <c r="F136" s="24"/>
    </row>
    <row r="137" ht="15.75">
      <c r="F137" s="24"/>
    </row>
    <row r="138" ht="15.75">
      <c r="F138" s="24"/>
    </row>
    <row r="139" ht="15.75">
      <c r="F139" s="24"/>
    </row>
    <row r="140" ht="15.75">
      <c r="F140" s="24"/>
    </row>
    <row r="141" ht="15.75">
      <c r="F141" s="24"/>
    </row>
    <row r="142" ht="15.75">
      <c r="F142" s="24"/>
    </row>
    <row r="143" ht="15.75">
      <c r="F143" s="24"/>
    </row>
    <row r="144" ht="15.75">
      <c r="F144" s="24"/>
    </row>
    <row r="145" ht="15.75">
      <c r="F145" s="24"/>
    </row>
    <row r="146" ht="15.75">
      <c r="F146" s="24"/>
    </row>
    <row r="147" ht="15.75">
      <c r="F147" s="24"/>
    </row>
    <row r="148" ht="15.75">
      <c r="F148" s="24"/>
    </row>
    <row r="149" ht="15.75">
      <c r="F149" s="24"/>
    </row>
    <row r="150" ht="15.75">
      <c r="F150" s="24"/>
    </row>
    <row r="151" ht="15.75">
      <c r="F151" s="24"/>
    </row>
    <row r="152" ht="15.75">
      <c r="F152" s="24"/>
    </row>
    <row r="153" ht="15.75">
      <c r="F153" s="24"/>
    </row>
    <row r="154" ht="15.75">
      <c r="F154" s="24"/>
    </row>
    <row r="155" ht="15.75">
      <c r="F155" s="24"/>
    </row>
    <row r="156" ht="15.75">
      <c r="F156" s="24"/>
    </row>
    <row r="157" ht="15.75">
      <c r="F157" s="24"/>
    </row>
    <row r="158" ht="15.75">
      <c r="F158" s="24"/>
    </row>
    <row r="159" spans="6:71" ht="15.75">
      <c r="F159" s="24"/>
      <c r="BN159" s="10">
        <f>+MAX(BN4:BN145)</f>
        <v>41</v>
      </c>
      <c r="BP159" s="10" t="e">
        <f>+MAX(BP4:BP145)</f>
        <v>#N/A</v>
      </c>
      <c r="BR159" s="10">
        <f>+MAX(BR4:BR145)</f>
        <v>42</v>
      </c>
      <c r="BS159" s="10"/>
    </row>
    <row r="160" ht="15.75">
      <c r="F160" s="24"/>
    </row>
    <row r="161" ht="15.75">
      <c r="F161" s="24"/>
    </row>
    <row r="162" ht="15.75">
      <c r="F162" s="24"/>
    </row>
    <row r="163" ht="15.75">
      <c r="F163" s="24"/>
    </row>
    <row r="164" ht="15.75">
      <c r="F164" s="24"/>
    </row>
    <row r="165" ht="15.75">
      <c r="F165" s="24"/>
    </row>
    <row r="166" ht="15.75">
      <c r="F166" s="24"/>
    </row>
    <row r="167" ht="15.75">
      <c r="F167" s="24"/>
    </row>
    <row r="168" ht="15.75">
      <c r="F168" s="24"/>
    </row>
    <row r="169" ht="15.75">
      <c r="F169" s="24"/>
    </row>
    <row r="170" ht="15.75">
      <c r="F170" s="24"/>
    </row>
    <row r="171" ht="15.75">
      <c r="F171" s="24"/>
    </row>
    <row r="172" ht="15.75">
      <c r="F172" s="24"/>
    </row>
    <row r="173" ht="15.75">
      <c r="F173" s="24"/>
    </row>
    <row r="174" ht="15.75">
      <c r="F174" s="24"/>
    </row>
    <row r="175" ht="15.75">
      <c r="F175" s="24"/>
    </row>
    <row r="176" ht="15.75">
      <c r="F176" s="24"/>
    </row>
    <row r="177" ht="15.75">
      <c r="F177" s="24"/>
    </row>
    <row r="178" ht="15.75">
      <c r="F178" s="24"/>
    </row>
    <row r="179" ht="15.75">
      <c r="F179" s="24"/>
    </row>
    <row r="180" ht="15.75">
      <c r="F180" s="24"/>
    </row>
    <row r="181" ht="15.75">
      <c r="F181" s="24"/>
    </row>
    <row r="182" ht="15.75">
      <c r="F182" s="24"/>
    </row>
    <row r="183" ht="15.75">
      <c r="F183" s="24"/>
    </row>
    <row r="184" ht="15.75">
      <c r="F184" s="24"/>
    </row>
    <row r="185" ht="15.75">
      <c r="F185" s="24"/>
    </row>
    <row r="186" ht="15.75">
      <c r="F186" s="24"/>
    </row>
    <row r="187" ht="15.75">
      <c r="F187" s="24"/>
    </row>
    <row r="188" ht="15.75">
      <c r="F188" s="24"/>
    </row>
    <row r="189" ht="15.75">
      <c r="F189" s="24"/>
    </row>
    <row r="190" ht="15.75">
      <c r="F190" s="24"/>
    </row>
    <row r="191" ht="15.75">
      <c r="F191" s="24"/>
    </row>
    <row r="192" ht="15.75">
      <c r="F192" s="24"/>
    </row>
    <row r="193" ht="15.75">
      <c r="F193" s="24"/>
    </row>
    <row r="194" ht="15.75">
      <c r="F194" s="24"/>
    </row>
    <row r="195" ht="15.75">
      <c r="F195" s="24"/>
    </row>
    <row r="196" ht="15.75">
      <c r="F196" s="24"/>
    </row>
    <row r="197" ht="15.75">
      <c r="F197" s="24"/>
    </row>
    <row r="198" ht="15.75">
      <c r="F198" s="24"/>
    </row>
    <row r="199" ht="15.75">
      <c r="F199" s="24"/>
    </row>
    <row r="200" ht="15.75">
      <c r="F200" s="24"/>
    </row>
    <row r="201" ht="15.75">
      <c r="F201" s="24"/>
    </row>
    <row r="202" ht="15.75">
      <c r="F202" s="24"/>
    </row>
    <row r="203" ht="15.75">
      <c r="F203" s="24"/>
    </row>
    <row r="204" ht="15.75">
      <c r="F204" s="24"/>
    </row>
    <row r="205" ht="15.75">
      <c r="F205" s="24"/>
    </row>
    <row r="206" ht="15.75">
      <c r="F206" s="24"/>
    </row>
    <row r="207" ht="15.75">
      <c r="F207" s="24"/>
    </row>
    <row r="208" ht="15.75">
      <c r="F208" s="24"/>
    </row>
    <row r="209" ht="15.75">
      <c r="F209" s="24"/>
    </row>
    <row r="210" ht="15.75">
      <c r="F210" s="24"/>
    </row>
    <row r="211" ht="15.75">
      <c r="F211" s="24"/>
    </row>
    <row r="212" ht="15.75">
      <c r="F212" s="24"/>
    </row>
    <row r="213" ht="15.75">
      <c r="F213" s="24"/>
    </row>
    <row r="214" ht="15.75">
      <c r="F214" s="24"/>
    </row>
    <row r="215" ht="15.75">
      <c r="F215" s="24"/>
    </row>
    <row r="216" ht="15.75">
      <c r="F216" s="24"/>
    </row>
    <row r="217" ht="15.75">
      <c r="F217" s="24"/>
    </row>
    <row r="218" ht="15.75">
      <c r="F218" s="24"/>
    </row>
    <row r="219" ht="15.75">
      <c r="F219" s="24"/>
    </row>
    <row r="220" ht="15.75">
      <c r="F220" s="24"/>
    </row>
    <row r="221" ht="15.75">
      <c r="F221" s="24"/>
    </row>
    <row r="222" ht="15.75">
      <c r="F222" s="24"/>
    </row>
    <row r="223" ht="15.75">
      <c r="F223" s="24"/>
    </row>
    <row r="224" ht="15.75">
      <c r="F224" s="24"/>
    </row>
    <row r="225" ht="15.75">
      <c r="F225" s="24"/>
    </row>
    <row r="226" ht="15.75">
      <c r="F226" s="24"/>
    </row>
    <row r="227" ht="15.75">
      <c r="F227" s="24"/>
    </row>
    <row r="228" ht="15.75">
      <c r="F228" s="24"/>
    </row>
    <row r="229" ht="15.75">
      <c r="F229" s="24"/>
    </row>
    <row r="230" ht="15.75">
      <c r="F230" s="24"/>
    </row>
    <row r="231" ht="15.75">
      <c r="F231" s="24"/>
    </row>
    <row r="232" ht="15.75">
      <c r="F232" s="24"/>
    </row>
    <row r="233" ht="15.75">
      <c r="F233" s="24"/>
    </row>
    <row r="234" ht="15.75">
      <c r="F234" s="24"/>
    </row>
    <row r="235" ht="15.75">
      <c r="F235" s="24"/>
    </row>
    <row r="236" ht="15.75">
      <c r="F236" s="24"/>
    </row>
    <row r="237" ht="15.75">
      <c r="F237" s="24"/>
    </row>
    <row r="238" ht="15.75">
      <c r="F238" s="24"/>
    </row>
    <row r="239" ht="15.75">
      <c r="F239" s="24"/>
    </row>
    <row r="240" ht="15.75">
      <c r="F240" s="24"/>
    </row>
    <row r="241" ht="15.75">
      <c r="F241" s="24"/>
    </row>
    <row r="242" ht="15.75">
      <c r="F242" s="24"/>
    </row>
    <row r="243" ht="15.75">
      <c r="F243" s="24"/>
    </row>
    <row r="244" ht="15.75">
      <c r="F244" s="24"/>
    </row>
    <row r="245" ht="15.75">
      <c r="F245" s="24"/>
    </row>
    <row r="246" ht="15.75">
      <c r="F246" s="24"/>
    </row>
    <row r="247" ht="15.75">
      <c r="F247" s="24"/>
    </row>
    <row r="248" ht="15.75">
      <c r="F248" s="24"/>
    </row>
    <row r="249" ht="15.75">
      <c r="F249" s="24"/>
    </row>
    <row r="250" ht="15.75">
      <c r="F250" s="24"/>
    </row>
    <row r="251" ht="15.75">
      <c r="F251" s="24"/>
    </row>
    <row r="252" ht="15.75">
      <c r="F252" s="24"/>
    </row>
    <row r="253" ht="15.75">
      <c r="F253" s="24"/>
    </row>
    <row r="254" ht="15.75">
      <c r="F254" s="24"/>
    </row>
    <row r="255" ht="15.75">
      <c r="F255" s="24"/>
    </row>
    <row r="256" ht="15.75">
      <c r="F256" s="24"/>
    </row>
    <row r="257" ht="15.75">
      <c r="F257" s="24"/>
    </row>
    <row r="258" ht="15.75">
      <c r="F258" s="24"/>
    </row>
    <row r="259" ht="15.75">
      <c r="F259" s="24"/>
    </row>
    <row r="260" ht="15.75">
      <c r="F260" s="24"/>
    </row>
    <row r="261" ht="15.75">
      <c r="F261" s="24"/>
    </row>
    <row r="262" ht="15.75">
      <c r="F262" s="24"/>
    </row>
    <row r="263" ht="15.75">
      <c r="F263" s="24"/>
    </row>
    <row r="264" ht="15.75">
      <c r="F264" s="24"/>
    </row>
    <row r="265" ht="15.75">
      <c r="F265" s="24"/>
    </row>
    <row r="266" ht="15.75">
      <c r="F266" s="24"/>
    </row>
    <row r="267" ht="15.75">
      <c r="F267" s="24"/>
    </row>
    <row r="268" ht="15.75">
      <c r="F268" s="24"/>
    </row>
    <row r="269" ht="15.75">
      <c r="F269" s="24"/>
    </row>
    <row r="270" ht="15.75">
      <c r="F270" s="24"/>
    </row>
    <row r="271" ht="15.75">
      <c r="F271" s="24"/>
    </row>
    <row r="272" ht="15.75">
      <c r="F272" s="24"/>
    </row>
    <row r="273" ht="15.75">
      <c r="F273" s="24"/>
    </row>
    <row r="274" ht="15.75">
      <c r="F274" s="24"/>
    </row>
    <row r="275" ht="15.75">
      <c r="F275" s="24"/>
    </row>
    <row r="276" ht="15.75">
      <c r="F276" s="24"/>
    </row>
    <row r="277" ht="15.75">
      <c r="F277" s="24"/>
    </row>
    <row r="278" ht="15.75">
      <c r="F278" s="24"/>
    </row>
    <row r="279" ht="15.75">
      <c r="F279" s="24"/>
    </row>
    <row r="280" ht="15.75">
      <c r="F280" s="24"/>
    </row>
    <row r="281" ht="15.75">
      <c r="F281" s="24"/>
    </row>
    <row r="282" ht="15.75">
      <c r="F282" s="24"/>
    </row>
    <row r="283" ht="15.75">
      <c r="F283" s="24"/>
    </row>
    <row r="284" ht="15.75">
      <c r="F284" s="24"/>
    </row>
    <row r="285" ht="15.75">
      <c r="F285" s="24"/>
    </row>
    <row r="286" ht="15.75">
      <c r="F286" s="24"/>
    </row>
    <row r="287" ht="15.75">
      <c r="F287" s="24"/>
    </row>
    <row r="288" ht="15.75">
      <c r="F288" s="24"/>
    </row>
    <row r="289" ht="15.75">
      <c r="F289" s="24"/>
    </row>
    <row r="290" ht="15.75">
      <c r="F290" s="24"/>
    </row>
    <row r="291" ht="15.75">
      <c r="F291" s="24"/>
    </row>
    <row r="292" ht="15.75">
      <c r="F292" s="24"/>
    </row>
    <row r="293" ht="15.75">
      <c r="F293" s="24"/>
    </row>
    <row r="294" ht="15.75">
      <c r="F294" s="24"/>
    </row>
    <row r="295" ht="15.75">
      <c r="F295" s="24"/>
    </row>
    <row r="296" ht="15.75">
      <c r="F296" s="24"/>
    </row>
    <row r="297" ht="15.75">
      <c r="F297" s="24"/>
    </row>
    <row r="298" ht="15.75">
      <c r="F298" s="24"/>
    </row>
    <row r="299" ht="15.75">
      <c r="F299" s="24"/>
    </row>
    <row r="300" ht="15.75">
      <c r="F300" s="24"/>
    </row>
    <row r="301" ht="15.75">
      <c r="F301" s="24"/>
    </row>
    <row r="302" ht="15.75">
      <c r="F302" s="24"/>
    </row>
    <row r="303" ht="15.75">
      <c r="F303" s="24"/>
    </row>
    <row r="304" ht="15.75">
      <c r="F304" s="24"/>
    </row>
    <row r="305" ht="15.75">
      <c r="F305" s="24"/>
    </row>
    <row r="306" ht="15.75">
      <c r="F306" s="24"/>
    </row>
    <row r="307" ht="15.75">
      <c r="F307" s="24"/>
    </row>
    <row r="308" ht="15.75">
      <c r="F308" s="24"/>
    </row>
    <row r="309" ht="15.75">
      <c r="F309" s="24"/>
    </row>
    <row r="310" ht="15.75">
      <c r="F310" s="24"/>
    </row>
    <row r="311" ht="15.75">
      <c r="F311" s="24"/>
    </row>
    <row r="312" ht="15.75">
      <c r="F312" s="24"/>
    </row>
    <row r="313" ht="15.75">
      <c r="F313" s="24"/>
    </row>
    <row r="314" ht="15.75">
      <c r="F314" s="24"/>
    </row>
    <row r="315" ht="15.75">
      <c r="F315" s="24"/>
    </row>
    <row r="316" ht="15.75">
      <c r="F316" s="24"/>
    </row>
    <row r="317" ht="15.75">
      <c r="F317" s="24"/>
    </row>
    <row r="318" ht="15.75">
      <c r="F318" s="24"/>
    </row>
    <row r="319" ht="15.75">
      <c r="F319" s="24"/>
    </row>
    <row r="320" ht="15.75">
      <c r="F320" s="24"/>
    </row>
    <row r="321" ht="15.75">
      <c r="F321" s="24"/>
    </row>
    <row r="322" ht="15.75">
      <c r="F322" s="24"/>
    </row>
    <row r="323" ht="15.75">
      <c r="F323" s="24"/>
    </row>
    <row r="324" ht="15.75">
      <c r="F324" s="24"/>
    </row>
    <row r="325" ht="15.75">
      <c r="F325" s="24"/>
    </row>
    <row r="326" ht="15.75">
      <c r="F326" s="24"/>
    </row>
    <row r="327" ht="15.75">
      <c r="F327" s="24"/>
    </row>
    <row r="328" ht="15.75">
      <c r="F328" s="24"/>
    </row>
    <row r="329" ht="15.75">
      <c r="F329" s="24"/>
    </row>
    <row r="330" ht="15.75">
      <c r="F330" s="24"/>
    </row>
    <row r="331" ht="15.75">
      <c r="F331" s="24"/>
    </row>
    <row r="332" ht="15.75">
      <c r="F332" s="24"/>
    </row>
    <row r="333" ht="15.75">
      <c r="F333" s="24"/>
    </row>
    <row r="334" ht="15.75">
      <c r="F334" s="24"/>
    </row>
    <row r="335" ht="15.75">
      <c r="F335" s="24"/>
    </row>
    <row r="336" ht="15.75">
      <c r="F336" s="24"/>
    </row>
    <row r="337" ht="15.75">
      <c r="F337" s="24"/>
    </row>
    <row r="338" ht="15.75">
      <c r="F338" s="24"/>
    </row>
    <row r="339" ht="15.75">
      <c r="F339" s="24"/>
    </row>
    <row r="340" ht="15.75">
      <c r="F340" s="24"/>
    </row>
    <row r="341" ht="15.75">
      <c r="F341" s="24"/>
    </row>
    <row r="342" ht="15.75">
      <c r="F342" s="24"/>
    </row>
    <row r="343" ht="15.75">
      <c r="F343" s="24"/>
    </row>
    <row r="344" ht="15.75">
      <c r="F344" s="24"/>
    </row>
    <row r="345" ht="15.75">
      <c r="F345" s="24"/>
    </row>
    <row r="346" ht="15.75">
      <c r="F346" s="24"/>
    </row>
    <row r="347" ht="15.75">
      <c r="F347" s="24"/>
    </row>
    <row r="348" ht="15.75">
      <c r="F348" s="24"/>
    </row>
    <row r="349" ht="15.75">
      <c r="F349" s="24"/>
    </row>
    <row r="350" ht="15.75">
      <c r="F350" s="24"/>
    </row>
    <row r="351" ht="15.75">
      <c r="F351" s="24"/>
    </row>
    <row r="352" ht="15.75">
      <c r="F352" s="24"/>
    </row>
    <row r="353" ht="15.75">
      <c r="F353" s="24"/>
    </row>
    <row r="354" ht="15.75">
      <c r="F354" s="24"/>
    </row>
    <row r="355" ht="15.75">
      <c r="F355" s="24"/>
    </row>
    <row r="356" ht="15.75">
      <c r="F356" s="24"/>
    </row>
    <row r="357" ht="15.75">
      <c r="F357" s="24"/>
    </row>
    <row r="358" ht="15.75">
      <c r="F358" s="24"/>
    </row>
    <row r="359" ht="15.75">
      <c r="F359" s="24"/>
    </row>
    <row r="360" ht="15.75">
      <c r="F360" s="24"/>
    </row>
    <row r="361" ht="15.75">
      <c r="F361" s="24"/>
    </row>
    <row r="362" ht="15.75">
      <c r="F362" s="24"/>
    </row>
    <row r="363" ht="15.75">
      <c r="F363" s="24"/>
    </row>
    <row r="364" ht="15.75">
      <c r="F364" s="24"/>
    </row>
    <row r="365" ht="15.75">
      <c r="F365" s="24"/>
    </row>
    <row r="366" ht="15.75">
      <c r="F366" s="24"/>
    </row>
    <row r="367" ht="15.75">
      <c r="F367" s="24"/>
    </row>
    <row r="368" ht="15.75">
      <c r="F368" s="24"/>
    </row>
    <row r="369" ht="15.75">
      <c r="F369" s="24"/>
    </row>
    <row r="370" ht="15.75">
      <c r="F370" s="24"/>
    </row>
    <row r="371" ht="15.75">
      <c r="F371" s="24"/>
    </row>
    <row r="372" ht="15.75">
      <c r="F372" s="24"/>
    </row>
    <row r="373" ht="15.75">
      <c r="F373" s="24"/>
    </row>
    <row r="374" ht="15.75">
      <c r="F374" s="24"/>
    </row>
    <row r="375" ht="15.75">
      <c r="F375" s="24"/>
    </row>
    <row r="376" ht="15.75">
      <c r="F376" s="24"/>
    </row>
    <row r="377" ht="15.75">
      <c r="F377" s="24"/>
    </row>
    <row r="378" ht="15.75">
      <c r="F378" s="24"/>
    </row>
    <row r="379" ht="15.75">
      <c r="F379" s="24"/>
    </row>
    <row r="380" ht="15.75">
      <c r="F380" s="24"/>
    </row>
    <row r="381" ht="15.75">
      <c r="F381" s="24"/>
    </row>
    <row r="382" ht="15.75">
      <c r="F382" s="24"/>
    </row>
    <row r="383" ht="15.75">
      <c r="F383" s="24"/>
    </row>
    <row r="384" ht="15.75">
      <c r="F384" s="24"/>
    </row>
    <row r="385" ht="15.75">
      <c r="F385" s="24"/>
    </row>
    <row r="386" ht="15.75">
      <c r="F386" s="24"/>
    </row>
    <row r="387" ht="15.75">
      <c r="F387" s="24"/>
    </row>
    <row r="388" ht="15.75">
      <c r="F388" s="24"/>
    </row>
    <row r="389" ht="15.75">
      <c r="F389" s="24"/>
    </row>
    <row r="390" ht="15.75">
      <c r="F390" s="24"/>
    </row>
    <row r="391" ht="15.75">
      <c r="F391" s="24"/>
    </row>
    <row r="392" ht="15.75">
      <c r="F392" s="24"/>
    </row>
    <row r="393" ht="15.75">
      <c r="F393" s="24"/>
    </row>
    <row r="394" ht="15.75">
      <c r="F394" s="24"/>
    </row>
    <row r="395" ht="15.75">
      <c r="F395" s="24"/>
    </row>
    <row r="396" ht="15.75">
      <c r="F396" s="24"/>
    </row>
    <row r="397" ht="15.75">
      <c r="F397" s="24"/>
    </row>
    <row r="398" ht="15.75">
      <c r="F398" s="24"/>
    </row>
    <row r="399" ht="15.75">
      <c r="F399" s="24"/>
    </row>
    <row r="400" ht="15.75">
      <c r="F400" s="24"/>
    </row>
    <row r="401" ht="15.75">
      <c r="F401" s="24"/>
    </row>
    <row r="402" ht="15.75">
      <c r="F402" s="24"/>
    </row>
    <row r="403" ht="15.75">
      <c r="F403" s="24"/>
    </row>
    <row r="404" ht="15.75">
      <c r="F404" s="24"/>
    </row>
    <row r="405" ht="15.75">
      <c r="F405" s="24"/>
    </row>
    <row r="406" ht="15.75">
      <c r="F406" s="24"/>
    </row>
    <row r="407" ht="15.75">
      <c r="F407" s="24"/>
    </row>
    <row r="408" ht="15.75">
      <c r="F408" s="24"/>
    </row>
    <row r="409" ht="15.75">
      <c r="F409" s="24"/>
    </row>
    <row r="410" ht="15.75">
      <c r="F410" s="24"/>
    </row>
    <row r="411" ht="15.75">
      <c r="F411" s="24"/>
    </row>
    <row r="412" ht="15.75">
      <c r="F412" s="24"/>
    </row>
    <row r="413" ht="15.75">
      <c r="F413" s="24"/>
    </row>
    <row r="414" ht="15.75">
      <c r="F414" s="24"/>
    </row>
    <row r="415" ht="15.75">
      <c r="F415" s="24"/>
    </row>
    <row r="416" ht="15.75">
      <c r="F416" s="24"/>
    </row>
    <row r="417" ht="15.75">
      <c r="F417" s="24"/>
    </row>
    <row r="418" ht="15.75">
      <c r="F418" s="24"/>
    </row>
    <row r="419" ht="15.75">
      <c r="F419" s="24"/>
    </row>
    <row r="420" ht="15.75">
      <c r="F420" s="24"/>
    </row>
    <row r="421" ht="15.75">
      <c r="F421" s="24"/>
    </row>
    <row r="422" ht="15.75">
      <c r="F422" s="24"/>
    </row>
    <row r="423" ht="15.75">
      <c r="F423" s="24"/>
    </row>
    <row r="424" ht="15.75">
      <c r="F424" s="24"/>
    </row>
    <row r="425" ht="15.75">
      <c r="F425" s="24"/>
    </row>
    <row r="426" ht="15.75">
      <c r="F426" s="24"/>
    </row>
    <row r="427" ht="15.75">
      <c r="F427" s="24"/>
    </row>
    <row r="428" ht="15.75">
      <c r="F428" s="24"/>
    </row>
    <row r="429" ht="15.75">
      <c r="F429" s="24"/>
    </row>
    <row r="430" ht="15.75">
      <c r="F430" s="24"/>
    </row>
    <row r="431" ht="15.75">
      <c r="F431" s="24"/>
    </row>
    <row r="432" ht="15.75">
      <c r="F432" s="24"/>
    </row>
    <row r="433" ht="15.75">
      <c r="F433" s="24"/>
    </row>
    <row r="434" ht="15.75">
      <c r="F434" s="24"/>
    </row>
    <row r="435" ht="15.75">
      <c r="F435" s="24"/>
    </row>
    <row r="436" ht="15.75">
      <c r="F436" s="24"/>
    </row>
    <row r="437" ht="15.75">
      <c r="F437" s="24"/>
    </row>
    <row r="438" ht="15.75">
      <c r="F438" s="24"/>
    </row>
    <row r="439" ht="15.75">
      <c r="F439" s="24"/>
    </row>
    <row r="440" ht="15.75">
      <c r="F440" s="24"/>
    </row>
    <row r="441" ht="15.75">
      <c r="F441" s="24"/>
    </row>
    <row r="442" ht="15.75">
      <c r="F442" s="24"/>
    </row>
    <row r="443" ht="15.75">
      <c r="F443" s="24"/>
    </row>
    <row r="444" ht="15.75">
      <c r="F444" s="24"/>
    </row>
    <row r="445" ht="15.75">
      <c r="F445" s="24"/>
    </row>
    <row r="446" ht="15.75">
      <c r="F446" s="24"/>
    </row>
    <row r="447" ht="15.75">
      <c r="F447" s="24"/>
    </row>
    <row r="448" ht="15.75">
      <c r="F448" s="24"/>
    </row>
    <row r="449" ht="15.75">
      <c r="F449" s="24"/>
    </row>
    <row r="450" ht="15.75">
      <c r="F450" s="24"/>
    </row>
    <row r="451" ht="15.75">
      <c r="F451" s="24"/>
    </row>
    <row r="452" ht="15.75">
      <c r="F452" s="24"/>
    </row>
    <row r="453" ht="15.75">
      <c r="F453" s="24"/>
    </row>
    <row r="454" ht="15.75">
      <c r="F454" s="24"/>
    </row>
    <row r="455" ht="15.75">
      <c r="F455" s="24"/>
    </row>
    <row r="456" ht="15.75">
      <c r="F456" s="24"/>
    </row>
    <row r="457" ht="15.75">
      <c r="F457" s="24"/>
    </row>
    <row r="458" ht="15.75">
      <c r="F458" s="24"/>
    </row>
    <row r="459" ht="15.75">
      <c r="F459" s="24"/>
    </row>
    <row r="460" ht="15.75">
      <c r="F460" s="24"/>
    </row>
    <row r="461" ht="15.75">
      <c r="F461" s="24"/>
    </row>
    <row r="462" ht="15.75">
      <c r="F462" s="24"/>
    </row>
    <row r="463" ht="15.75">
      <c r="F463" s="24"/>
    </row>
    <row r="464" ht="15.75">
      <c r="F464" s="24"/>
    </row>
    <row r="465" ht="15.75">
      <c r="F465" s="24"/>
    </row>
    <row r="466" ht="15.75">
      <c r="F466" s="24"/>
    </row>
    <row r="467" ht="15.75">
      <c r="F467" s="24"/>
    </row>
    <row r="468" ht="15.75">
      <c r="F468" s="24"/>
    </row>
    <row r="469" ht="15.75">
      <c r="F469" s="24"/>
    </row>
    <row r="470" ht="15.75">
      <c r="F470" s="24"/>
    </row>
    <row r="471" ht="15.75">
      <c r="F471" s="24"/>
    </row>
    <row r="472" ht="15.75">
      <c r="F472" s="24"/>
    </row>
    <row r="473" ht="15.75">
      <c r="F473" s="24"/>
    </row>
    <row r="474" ht="15.75">
      <c r="F474" s="24"/>
    </row>
    <row r="475" ht="15.75">
      <c r="F475" s="24"/>
    </row>
    <row r="476" ht="15.75">
      <c r="F476" s="24"/>
    </row>
    <row r="477" ht="15.75">
      <c r="F477" s="24"/>
    </row>
    <row r="478" ht="15.75">
      <c r="F478" s="24"/>
    </row>
    <row r="479" ht="15.75">
      <c r="F479" s="24"/>
    </row>
    <row r="480" ht="15.75">
      <c r="F480" s="24"/>
    </row>
    <row r="481" ht="15.75">
      <c r="F481" s="24"/>
    </row>
    <row r="482" ht="15.75">
      <c r="F482" s="24"/>
    </row>
    <row r="483" ht="15.75">
      <c r="F483" s="24"/>
    </row>
    <row r="484" ht="15.75">
      <c r="F484" s="24"/>
    </row>
    <row r="485" ht="15.75">
      <c r="F485" s="24"/>
    </row>
    <row r="486" ht="15.75">
      <c r="F486" s="24"/>
    </row>
    <row r="487" ht="15.75">
      <c r="F487" s="24"/>
    </row>
    <row r="488" ht="15.75">
      <c r="F488" s="24"/>
    </row>
    <row r="489" ht="15.75">
      <c r="F489" s="24"/>
    </row>
    <row r="490" ht="15.75">
      <c r="F490" s="24"/>
    </row>
    <row r="491" ht="15.75">
      <c r="F491" s="24"/>
    </row>
    <row r="492" ht="15.75">
      <c r="F492" s="24"/>
    </row>
    <row r="493" ht="15.75">
      <c r="F493" s="24"/>
    </row>
    <row r="494" ht="15.75">
      <c r="F494" s="24"/>
    </row>
    <row r="495" ht="15.75">
      <c r="F495" s="24"/>
    </row>
    <row r="496" ht="15.75">
      <c r="F496" s="24"/>
    </row>
    <row r="497" ht="15.75">
      <c r="F497" s="24"/>
    </row>
    <row r="498" ht="15.75">
      <c r="F498" s="24"/>
    </row>
    <row r="499" ht="15.75">
      <c r="F499" s="24"/>
    </row>
    <row r="500" ht="15.75">
      <c r="F500" s="24"/>
    </row>
    <row r="501" ht="15.75">
      <c r="F501" s="24"/>
    </row>
    <row r="502" ht="15.75">
      <c r="F502" s="24"/>
    </row>
    <row r="503" ht="15.75">
      <c r="F503" s="24"/>
    </row>
    <row r="504" ht="15.75">
      <c r="F504" s="24"/>
    </row>
    <row r="505" ht="15.75">
      <c r="F505" s="24"/>
    </row>
    <row r="506" ht="15.75">
      <c r="F506" s="24"/>
    </row>
    <row r="507" ht="15.75">
      <c r="F507" s="24"/>
    </row>
    <row r="508" ht="15.75">
      <c r="F508" s="24"/>
    </row>
    <row r="509" ht="15.75">
      <c r="F509" s="24"/>
    </row>
    <row r="510" ht="15.75">
      <c r="F510" s="24"/>
    </row>
    <row r="511" ht="15.75">
      <c r="F511" s="24"/>
    </row>
    <row r="512" ht="15.75">
      <c r="F512" s="24"/>
    </row>
    <row r="513" ht="15.75">
      <c r="F513" s="24"/>
    </row>
    <row r="514" ht="15.75">
      <c r="F514" s="24"/>
    </row>
    <row r="515" ht="15.75">
      <c r="F515" s="24"/>
    </row>
    <row r="516" ht="15.75">
      <c r="F516" s="24"/>
    </row>
    <row r="517" ht="15.75">
      <c r="F517" s="24"/>
    </row>
    <row r="518" ht="15.75">
      <c r="F518" s="24"/>
    </row>
    <row r="519" ht="15.75">
      <c r="F519" s="24"/>
    </row>
    <row r="520" ht="15.75">
      <c r="F520" s="24"/>
    </row>
    <row r="521" ht="15.75">
      <c r="F521" s="24"/>
    </row>
    <row r="522" ht="15.75">
      <c r="F522" s="24"/>
    </row>
    <row r="523" ht="15.75">
      <c r="F523" s="24"/>
    </row>
    <row r="524" ht="15.75">
      <c r="F524" s="24"/>
    </row>
    <row r="525" ht="15.75">
      <c r="F525" s="24"/>
    </row>
    <row r="526" ht="15.75">
      <c r="F526" s="24"/>
    </row>
    <row r="527" ht="15.75">
      <c r="F527" s="24"/>
    </row>
    <row r="528" ht="15.75">
      <c r="F528" s="24"/>
    </row>
    <row r="529" ht="15.75">
      <c r="F529" s="24"/>
    </row>
    <row r="530" ht="15.75">
      <c r="F530" s="24"/>
    </row>
    <row r="531" ht="15.75">
      <c r="F531" s="24"/>
    </row>
    <row r="532" ht="15.75">
      <c r="F532" s="24"/>
    </row>
    <row r="533" ht="15.75">
      <c r="F533" s="24"/>
    </row>
    <row r="534" ht="15.75">
      <c r="F534" s="24"/>
    </row>
    <row r="535" ht="15.75">
      <c r="F535" s="24"/>
    </row>
    <row r="536" ht="15.75">
      <c r="F536" s="24"/>
    </row>
    <row r="537" ht="15.75">
      <c r="F537" s="24"/>
    </row>
    <row r="538" ht="15.75">
      <c r="F538" s="24"/>
    </row>
    <row r="539" ht="15.75">
      <c r="F539" s="24"/>
    </row>
    <row r="540" ht="15.75">
      <c r="F540" s="24"/>
    </row>
    <row r="541" ht="15.75">
      <c r="F541" s="24"/>
    </row>
    <row r="542" ht="15.75">
      <c r="F542" s="24"/>
    </row>
    <row r="543" ht="15.75">
      <c r="F543" s="24"/>
    </row>
    <row r="544" ht="15.75">
      <c r="F544" s="24"/>
    </row>
    <row r="545" ht="15.75">
      <c r="F545" s="24"/>
    </row>
    <row r="546" ht="15.75">
      <c r="F546" s="24"/>
    </row>
    <row r="547" ht="15.75">
      <c r="F547" s="24"/>
    </row>
    <row r="548" ht="15.75">
      <c r="F548" s="24"/>
    </row>
    <row r="549" ht="15.75">
      <c r="F549" s="24"/>
    </row>
    <row r="550" ht="15.75">
      <c r="F550" s="24"/>
    </row>
    <row r="551" ht="15.75">
      <c r="F551" s="24"/>
    </row>
    <row r="552" ht="15.75">
      <c r="F552" s="24"/>
    </row>
    <row r="553" ht="15.75">
      <c r="F553" s="24"/>
    </row>
    <row r="554" ht="15.75">
      <c r="F554" s="24"/>
    </row>
    <row r="555" ht="15.75">
      <c r="F555" s="24"/>
    </row>
    <row r="556" ht="15.75">
      <c r="F556" s="24"/>
    </row>
    <row r="557" ht="15.75">
      <c r="F557" s="24"/>
    </row>
    <row r="558" ht="15.75">
      <c r="F558" s="24"/>
    </row>
    <row r="559" ht="15.75">
      <c r="F559" s="24"/>
    </row>
    <row r="560" ht="15.75">
      <c r="F560" s="24"/>
    </row>
    <row r="561" ht="15.75">
      <c r="F561" s="24"/>
    </row>
    <row r="562" ht="15.75">
      <c r="F562" s="24"/>
    </row>
    <row r="563" ht="15.75">
      <c r="F563" s="24"/>
    </row>
    <row r="564" ht="15.75">
      <c r="F564" s="24"/>
    </row>
    <row r="565" ht="15.75">
      <c r="F565" s="24"/>
    </row>
    <row r="566" ht="15.75">
      <c r="F566" s="24"/>
    </row>
    <row r="567" ht="15.75">
      <c r="F567" s="24"/>
    </row>
    <row r="568" ht="15.75">
      <c r="F568" s="24"/>
    </row>
    <row r="569" ht="15.75">
      <c r="F569" s="24"/>
    </row>
    <row r="570" ht="15.75">
      <c r="F570" s="24"/>
    </row>
    <row r="571" ht="15.75">
      <c r="F571" s="24"/>
    </row>
    <row r="572" ht="15.75">
      <c r="F572" s="24"/>
    </row>
    <row r="573" ht="15.75">
      <c r="F573" s="24"/>
    </row>
    <row r="574" ht="15.75">
      <c r="F574" s="24"/>
    </row>
    <row r="575" ht="15.75">
      <c r="F575" s="24"/>
    </row>
    <row r="576" ht="15.75">
      <c r="F576" s="24"/>
    </row>
    <row r="577" ht="15.75">
      <c r="F577" s="24"/>
    </row>
    <row r="578" ht="15.75">
      <c r="F578" s="24"/>
    </row>
    <row r="579" ht="15.75">
      <c r="F579" s="24"/>
    </row>
    <row r="580" ht="15.75">
      <c r="F580" s="24"/>
    </row>
    <row r="581" ht="15.75">
      <c r="F581" s="24"/>
    </row>
    <row r="582" ht="15.75">
      <c r="F582" s="24"/>
    </row>
    <row r="583" ht="15.75">
      <c r="F583" s="24"/>
    </row>
    <row r="584" ht="15.75">
      <c r="F584" s="24"/>
    </row>
    <row r="585" ht="15.75">
      <c r="F585" s="24"/>
    </row>
    <row r="586" ht="15.75">
      <c r="F586" s="24"/>
    </row>
    <row r="587" ht="15.75">
      <c r="F587" s="24"/>
    </row>
    <row r="588" ht="15.75">
      <c r="F588" s="24"/>
    </row>
    <row r="589" ht="15.75">
      <c r="F589" s="24"/>
    </row>
    <row r="590" ht="15.75">
      <c r="F590" s="24"/>
    </row>
    <row r="591" ht="15.75">
      <c r="F591" s="24"/>
    </row>
    <row r="592" ht="15.75">
      <c r="F592" s="24"/>
    </row>
    <row r="593" ht="15.75">
      <c r="F593" s="24"/>
    </row>
    <row r="594" ht="15.75">
      <c r="F594" s="24"/>
    </row>
    <row r="595" ht="15.75">
      <c r="F595" s="24"/>
    </row>
    <row r="596" ht="15.75">
      <c r="F596" s="24"/>
    </row>
    <row r="597" ht="15.75">
      <c r="F597" s="24"/>
    </row>
    <row r="598" ht="15.75">
      <c r="F598" s="24"/>
    </row>
    <row r="599" ht="15.75">
      <c r="F599" s="24"/>
    </row>
    <row r="600" ht="15.75">
      <c r="F600" s="24"/>
    </row>
    <row r="601" ht="15.75">
      <c r="F601" s="24"/>
    </row>
    <row r="602" ht="15.75">
      <c r="F602" s="24"/>
    </row>
    <row r="603" ht="15.75">
      <c r="F603" s="24"/>
    </row>
    <row r="604" ht="15.75">
      <c r="F604" s="24"/>
    </row>
    <row r="605" ht="15.75">
      <c r="F605" s="24"/>
    </row>
    <row r="606" ht="15.75">
      <c r="F606" s="24"/>
    </row>
    <row r="607" ht="15.75">
      <c r="F607" s="24"/>
    </row>
    <row r="608" ht="15.75">
      <c r="F608" s="24"/>
    </row>
    <row r="609" ht="15.75">
      <c r="F609" s="24"/>
    </row>
    <row r="610" ht="15.75">
      <c r="F610" s="24"/>
    </row>
    <row r="611" ht="15.75">
      <c r="F611" s="24"/>
    </row>
    <row r="612" ht="15.75">
      <c r="F612" s="24"/>
    </row>
    <row r="613" ht="15.75">
      <c r="F613" s="24"/>
    </row>
    <row r="614" ht="15.75">
      <c r="F614" s="24"/>
    </row>
    <row r="615" ht="15.75">
      <c r="F615" s="24"/>
    </row>
    <row r="616" ht="15.75">
      <c r="F616" s="24"/>
    </row>
    <row r="617" ht="15.75">
      <c r="F617" s="24"/>
    </row>
    <row r="618" ht="15.75">
      <c r="F618" s="24"/>
    </row>
    <row r="619" ht="15.75">
      <c r="F619" s="24"/>
    </row>
    <row r="620" ht="15.75">
      <c r="F620" s="24"/>
    </row>
    <row r="621" ht="15.75">
      <c r="F621" s="24"/>
    </row>
    <row r="622" ht="15.75">
      <c r="F622" s="24"/>
    </row>
    <row r="623" ht="15.75">
      <c r="F623" s="24"/>
    </row>
    <row r="624" ht="15.75">
      <c r="F624" s="24"/>
    </row>
    <row r="625" ht="15.75">
      <c r="F625" s="24"/>
    </row>
    <row r="626" ht="15.75">
      <c r="F626" s="24"/>
    </row>
    <row r="627" ht="15.75">
      <c r="F627" s="24"/>
    </row>
    <row r="628" ht="15.75">
      <c r="F628" s="24"/>
    </row>
    <row r="629" ht="15.75">
      <c r="F629" s="24"/>
    </row>
    <row r="630" ht="15.75">
      <c r="F630" s="24"/>
    </row>
    <row r="631" ht="15.75">
      <c r="F631" s="24"/>
    </row>
    <row r="632" ht="15.75">
      <c r="F632" s="24"/>
    </row>
    <row r="633" ht="15.75">
      <c r="F633" s="24"/>
    </row>
    <row r="634" ht="15.75">
      <c r="F634" s="24"/>
    </row>
    <row r="635" ht="15.75">
      <c r="F635" s="24"/>
    </row>
    <row r="636" ht="15.75">
      <c r="F636" s="24"/>
    </row>
    <row r="637" ht="15.75">
      <c r="F637" s="24"/>
    </row>
    <row r="638" ht="15.75">
      <c r="F638" s="24"/>
    </row>
    <row r="639" ht="15.75">
      <c r="F639" s="24"/>
    </row>
    <row r="640" ht="15.75">
      <c r="F640" s="24"/>
    </row>
    <row r="641" ht="15.75">
      <c r="F641" s="24"/>
    </row>
    <row r="642" ht="15.75">
      <c r="F642" s="24"/>
    </row>
    <row r="643" ht="15.75">
      <c r="F643" s="24"/>
    </row>
    <row r="644" ht="15.75">
      <c r="F644" s="24"/>
    </row>
    <row r="645" ht="15.75">
      <c r="F645" s="24"/>
    </row>
    <row r="646" ht="15.75">
      <c r="F646" s="24"/>
    </row>
    <row r="647" ht="15.75">
      <c r="F647" s="24"/>
    </row>
    <row r="648" ht="15.75">
      <c r="F648" s="24"/>
    </row>
    <row r="649" ht="15.75">
      <c r="F649" s="24"/>
    </row>
    <row r="650" ht="15.75">
      <c r="F650" s="24"/>
    </row>
    <row r="651" ht="15.75">
      <c r="F651" s="24"/>
    </row>
    <row r="652" ht="15.75">
      <c r="F652" s="24"/>
    </row>
    <row r="653" ht="15.75">
      <c r="F653" s="24"/>
    </row>
    <row r="654" ht="15.75">
      <c r="F654" s="24"/>
    </row>
    <row r="655" ht="15.75">
      <c r="F655" s="24"/>
    </row>
    <row r="656" ht="15.75">
      <c r="F656" s="24"/>
    </row>
    <row r="657" ht="15.75">
      <c r="F657" s="24"/>
    </row>
    <row r="658" ht="15.75">
      <c r="F658" s="24"/>
    </row>
    <row r="659" ht="15.75">
      <c r="F659" s="24"/>
    </row>
    <row r="660" ht="15.75">
      <c r="F660" s="24"/>
    </row>
    <row r="661" ht="15.75">
      <c r="F661" s="24"/>
    </row>
    <row r="662" ht="15.75">
      <c r="F662" s="24"/>
    </row>
    <row r="663" ht="15.75">
      <c r="F663" s="24"/>
    </row>
    <row r="664" ht="15.75">
      <c r="F664" s="24"/>
    </row>
    <row r="665" ht="15.75">
      <c r="F665" s="24"/>
    </row>
    <row r="666" ht="15.75">
      <c r="F666" s="24"/>
    </row>
    <row r="667" ht="15.75">
      <c r="F667" s="24"/>
    </row>
    <row r="668" ht="15.75">
      <c r="F668" s="24"/>
    </row>
    <row r="669" ht="15.75">
      <c r="F669" s="24"/>
    </row>
    <row r="670" ht="15.75">
      <c r="F670" s="24"/>
    </row>
    <row r="671" ht="15.75">
      <c r="F671" s="24"/>
    </row>
    <row r="672" ht="15.75">
      <c r="F672" s="24"/>
    </row>
    <row r="673" ht="15.75">
      <c r="F673" s="24"/>
    </row>
    <row r="674" ht="15.75">
      <c r="F674" s="24"/>
    </row>
    <row r="675" ht="15.75">
      <c r="F675" s="24"/>
    </row>
    <row r="676" ht="15.75">
      <c r="F676" s="24"/>
    </row>
    <row r="677" ht="15.75">
      <c r="F677" s="24"/>
    </row>
    <row r="678" ht="15.75">
      <c r="F678" s="24"/>
    </row>
    <row r="679" ht="15.75">
      <c r="F679" s="24"/>
    </row>
    <row r="680" ht="15.75">
      <c r="F680" s="24"/>
    </row>
    <row r="681" ht="15.75">
      <c r="F681" s="24"/>
    </row>
    <row r="682" ht="15.75">
      <c r="F682" s="24"/>
    </row>
    <row r="683" ht="15.75">
      <c r="F683" s="24"/>
    </row>
    <row r="684" ht="15.75">
      <c r="F684" s="24"/>
    </row>
    <row r="685" ht="15.75">
      <c r="F685" s="24"/>
    </row>
    <row r="686" ht="15.75">
      <c r="F686" s="24"/>
    </row>
    <row r="687" ht="15.75">
      <c r="F687" s="24"/>
    </row>
    <row r="688" ht="15.75">
      <c r="F688" s="24"/>
    </row>
    <row r="689" ht="15.75">
      <c r="F689" s="24"/>
    </row>
    <row r="690" ht="15.75">
      <c r="F690" s="24"/>
    </row>
    <row r="691" ht="15.75">
      <c r="F691" s="24"/>
    </row>
    <row r="692" ht="15.75">
      <c r="F692" s="24"/>
    </row>
    <row r="693" ht="15.75">
      <c r="F693" s="24"/>
    </row>
    <row r="694" ht="15.75">
      <c r="F694" s="24"/>
    </row>
    <row r="695" ht="15.75">
      <c r="F695" s="24"/>
    </row>
    <row r="696" ht="15.75">
      <c r="F696" s="24"/>
    </row>
    <row r="697" ht="15.75">
      <c r="F697" s="24"/>
    </row>
    <row r="698" ht="15.75">
      <c r="F698" s="24"/>
    </row>
    <row r="699" ht="15.75">
      <c r="F699" s="24"/>
    </row>
    <row r="700" ht="15.75">
      <c r="F700" s="24"/>
    </row>
    <row r="701" ht="15.75">
      <c r="F701" s="24"/>
    </row>
    <row r="702" ht="15.75">
      <c r="F702" s="24"/>
    </row>
    <row r="703" ht="15.75">
      <c r="F703" s="24"/>
    </row>
    <row r="704" ht="15.75">
      <c r="F704" s="24"/>
    </row>
    <row r="705" ht="15.75">
      <c r="F705" s="24"/>
    </row>
    <row r="706" ht="15.75">
      <c r="F706" s="24"/>
    </row>
    <row r="707" ht="15.75">
      <c r="F707" s="24"/>
    </row>
    <row r="708" ht="15.75">
      <c r="F708" s="24"/>
    </row>
    <row r="709" ht="15.75">
      <c r="F709" s="24"/>
    </row>
    <row r="710" ht="15.75">
      <c r="F710" s="24"/>
    </row>
    <row r="711" ht="15.75">
      <c r="F711" s="24"/>
    </row>
    <row r="712" ht="15.75">
      <c r="F712" s="24"/>
    </row>
    <row r="713" ht="15.75">
      <c r="F713" s="24"/>
    </row>
    <row r="714" ht="15.75">
      <c r="F714" s="24"/>
    </row>
    <row r="715" ht="15.75">
      <c r="F715" s="24"/>
    </row>
    <row r="716" ht="15.75">
      <c r="F716" s="24"/>
    </row>
    <row r="717" ht="15.75">
      <c r="F717" s="24"/>
    </row>
    <row r="718" ht="15.75">
      <c r="F718" s="24"/>
    </row>
    <row r="719" ht="15.75">
      <c r="F719" s="24"/>
    </row>
    <row r="720" ht="15.75">
      <c r="F720" s="24"/>
    </row>
    <row r="721" ht="15.75">
      <c r="F721" s="24"/>
    </row>
    <row r="722" ht="15.75">
      <c r="F722" s="24"/>
    </row>
    <row r="723" ht="15.75">
      <c r="F723" s="24"/>
    </row>
    <row r="724" ht="15.75">
      <c r="F724" s="24"/>
    </row>
    <row r="725" ht="15.75">
      <c r="F725" s="24"/>
    </row>
    <row r="726" ht="15.75">
      <c r="F726" s="24"/>
    </row>
    <row r="727" ht="15.75">
      <c r="F727" s="24"/>
    </row>
    <row r="728" ht="15.75">
      <c r="F728" s="24"/>
    </row>
    <row r="729" ht="15.75">
      <c r="F729" s="24"/>
    </row>
    <row r="730" ht="15.75">
      <c r="F730" s="24"/>
    </row>
    <row r="731" ht="15.75">
      <c r="F731" s="24"/>
    </row>
    <row r="732" ht="15.75">
      <c r="F732" s="24"/>
    </row>
    <row r="733" ht="15.75">
      <c r="F733" s="24"/>
    </row>
    <row r="734" ht="15.75">
      <c r="F734" s="24"/>
    </row>
    <row r="735" ht="15.75">
      <c r="F735" s="24"/>
    </row>
    <row r="736" ht="15.75">
      <c r="F736" s="24"/>
    </row>
    <row r="737" ht="15.75">
      <c r="F737" s="24"/>
    </row>
    <row r="738" ht="15.75">
      <c r="F738" s="24"/>
    </row>
    <row r="739" ht="15.75">
      <c r="F739" s="24"/>
    </row>
    <row r="740" ht="15.75">
      <c r="F740" s="24"/>
    </row>
    <row r="741" ht="15.75">
      <c r="F741" s="24"/>
    </row>
    <row r="742" ht="15.75">
      <c r="F742" s="24"/>
    </row>
    <row r="743" ht="15.75">
      <c r="F743" s="24"/>
    </row>
    <row r="744" ht="15.75">
      <c r="F744" s="24"/>
    </row>
    <row r="745" ht="15.75">
      <c r="F745" s="24"/>
    </row>
    <row r="746" ht="15.75">
      <c r="F746" s="24"/>
    </row>
    <row r="747" ht="15.75">
      <c r="F747" s="24"/>
    </row>
    <row r="748" ht="15.75">
      <c r="F748" s="24"/>
    </row>
    <row r="749" ht="15.75">
      <c r="F749" s="24"/>
    </row>
    <row r="750" ht="15.75">
      <c r="F750" s="24"/>
    </row>
    <row r="751" ht="15.75">
      <c r="F751" s="24"/>
    </row>
    <row r="752" ht="15.75">
      <c r="F752" s="24"/>
    </row>
    <row r="753" ht="15.75">
      <c r="F753" s="24"/>
    </row>
    <row r="754" ht="15.75">
      <c r="F754" s="24"/>
    </row>
    <row r="755" ht="15.75">
      <c r="F755" s="24"/>
    </row>
    <row r="756" ht="15.75">
      <c r="F756" s="24"/>
    </row>
    <row r="757" ht="15.75">
      <c r="F757" s="24"/>
    </row>
    <row r="758" ht="15.75">
      <c r="F758" s="24"/>
    </row>
    <row r="759" ht="15.75">
      <c r="F759" s="24"/>
    </row>
    <row r="760" ht="15.75">
      <c r="F760" s="24"/>
    </row>
    <row r="761" ht="15.75">
      <c r="F761" s="24"/>
    </row>
    <row r="762" ht="15.75">
      <c r="F762" s="24"/>
    </row>
    <row r="763" ht="15.75">
      <c r="F763" s="24"/>
    </row>
    <row r="764" ht="15.75">
      <c r="F764" s="24"/>
    </row>
    <row r="765" ht="15.75">
      <c r="F765" s="24"/>
    </row>
    <row r="766" ht="15.75">
      <c r="F766" s="24"/>
    </row>
    <row r="767" ht="15.75">
      <c r="F767" s="24"/>
    </row>
    <row r="768" ht="15.75">
      <c r="F768" s="24"/>
    </row>
    <row r="769" ht="15.75">
      <c r="F769" s="24"/>
    </row>
    <row r="770" ht="15.75">
      <c r="F770" s="24"/>
    </row>
    <row r="771" ht="15.75">
      <c r="F771" s="24"/>
    </row>
    <row r="772" ht="15.75">
      <c r="F772" s="24"/>
    </row>
    <row r="773" ht="15.75">
      <c r="F773" s="24"/>
    </row>
    <row r="774" ht="15.75">
      <c r="F774" s="24"/>
    </row>
    <row r="775" ht="15.75">
      <c r="F775" s="24"/>
    </row>
    <row r="776" ht="15.75">
      <c r="F776" s="24"/>
    </row>
    <row r="777" ht="15.75">
      <c r="F777" s="24"/>
    </row>
    <row r="778" ht="15.75">
      <c r="F778" s="24"/>
    </row>
    <row r="779" ht="15.75">
      <c r="F779" s="24"/>
    </row>
    <row r="780" ht="15.75">
      <c r="F780" s="24"/>
    </row>
    <row r="781" ht="15.75">
      <c r="F781" s="24"/>
    </row>
    <row r="782" ht="15.75">
      <c r="F782" s="24"/>
    </row>
    <row r="783" ht="15.75">
      <c r="F783" s="24"/>
    </row>
    <row r="784" ht="15.75">
      <c r="F784" s="24"/>
    </row>
    <row r="785" ht="15.75">
      <c r="F785" s="24"/>
    </row>
    <row r="786" ht="15.75">
      <c r="F786" s="24"/>
    </row>
    <row r="787" ht="15.75">
      <c r="F787" s="24"/>
    </row>
    <row r="788" ht="15.75">
      <c r="F788" s="24"/>
    </row>
    <row r="789" ht="15.75">
      <c r="F789" s="24"/>
    </row>
    <row r="790" ht="15.75">
      <c r="F790" s="24"/>
    </row>
    <row r="791" ht="15.75">
      <c r="F791" s="24"/>
    </row>
    <row r="792" ht="15.75">
      <c r="F792" s="24"/>
    </row>
    <row r="793" ht="15.75">
      <c r="F793" s="24"/>
    </row>
    <row r="794" ht="15.75">
      <c r="F794" s="24"/>
    </row>
    <row r="795" ht="15.75">
      <c r="F795" s="24"/>
    </row>
    <row r="796" ht="15.75">
      <c r="F796" s="24"/>
    </row>
    <row r="797" ht="15.75">
      <c r="F797" s="24"/>
    </row>
    <row r="798" ht="15.75">
      <c r="F798" s="24"/>
    </row>
    <row r="799" ht="15.75">
      <c r="F799" s="24"/>
    </row>
    <row r="800" ht="15.75">
      <c r="F800" s="24"/>
    </row>
    <row r="801" ht="15.75">
      <c r="F801" s="24"/>
    </row>
    <row r="802" ht="15.75">
      <c r="F802" s="24"/>
    </row>
    <row r="803" ht="15.75">
      <c r="F803" s="24"/>
    </row>
    <row r="804" ht="15.75">
      <c r="F804" s="24"/>
    </row>
    <row r="805" ht="15.75">
      <c r="F805" s="24"/>
    </row>
    <row r="806" ht="15.75">
      <c r="F806" s="24"/>
    </row>
    <row r="807" ht="15.75">
      <c r="F807" s="24"/>
    </row>
    <row r="808" ht="15.75">
      <c r="F808" s="24"/>
    </row>
    <row r="809" ht="15.75">
      <c r="F809" s="24"/>
    </row>
    <row r="810" ht="15.75">
      <c r="F810" s="24"/>
    </row>
    <row r="811" ht="15.75">
      <c r="F811" s="24"/>
    </row>
    <row r="812" ht="15.75">
      <c r="F812" s="24"/>
    </row>
    <row r="813" ht="15.75">
      <c r="F813" s="24"/>
    </row>
    <row r="814" ht="15.75">
      <c r="F814" s="24"/>
    </row>
    <row r="815" ht="15.75">
      <c r="F815" s="24"/>
    </row>
    <row r="816" ht="15.75">
      <c r="F816" s="24"/>
    </row>
    <row r="817" ht="15.75">
      <c r="F817" s="24"/>
    </row>
    <row r="818" ht="15.75">
      <c r="F818" s="24"/>
    </row>
    <row r="819" ht="15.75">
      <c r="F819" s="24"/>
    </row>
    <row r="820" ht="15.75">
      <c r="F820" s="24"/>
    </row>
    <row r="821" ht="15.75">
      <c r="F821" s="24"/>
    </row>
    <row r="822" ht="15.75">
      <c r="F822" s="24"/>
    </row>
    <row r="823" ht="15.75">
      <c r="F823" s="24"/>
    </row>
    <row r="824" ht="15.75">
      <c r="F824" s="24"/>
    </row>
    <row r="825" ht="15.75">
      <c r="F825" s="24"/>
    </row>
    <row r="826" ht="15.75">
      <c r="F826" s="24"/>
    </row>
    <row r="827" ht="15.75">
      <c r="F827" s="24"/>
    </row>
    <row r="828" ht="15.75">
      <c r="F828" s="24"/>
    </row>
    <row r="829" ht="15.75">
      <c r="F829" s="24"/>
    </row>
    <row r="830" ht="15.75">
      <c r="F830" s="24"/>
    </row>
    <row r="831" ht="15.75">
      <c r="F831" s="24"/>
    </row>
    <row r="832" ht="15.75">
      <c r="F832" s="24"/>
    </row>
    <row r="833" ht="15.75">
      <c r="F833" s="24"/>
    </row>
    <row r="834" ht="15.75">
      <c r="F834" s="24"/>
    </row>
    <row r="835" ht="15.75">
      <c r="F835" s="24"/>
    </row>
    <row r="836" ht="15.75">
      <c r="F836" s="24"/>
    </row>
    <row r="837" ht="15.75">
      <c r="F837" s="24"/>
    </row>
    <row r="838" ht="15.75">
      <c r="F838" s="24"/>
    </row>
    <row r="839" ht="15.75">
      <c r="F839" s="24"/>
    </row>
    <row r="840" ht="15.75">
      <c r="F840" s="24"/>
    </row>
    <row r="841" ht="15.75">
      <c r="F841" s="24"/>
    </row>
    <row r="842" ht="15.75">
      <c r="F842" s="24"/>
    </row>
    <row r="843" ht="15.75">
      <c r="F843" s="24"/>
    </row>
    <row r="844" ht="15.75">
      <c r="F844" s="24"/>
    </row>
    <row r="845" ht="15.75">
      <c r="F845" s="24"/>
    </row>
    <row r="846" ht="15.75">
      <c r="F846" s="24"/>
    </row>
    <row r="847" ht="15.75">
      <c r="F847" s="24"/>
    </row>
    <row r="848" ht="15.75">
      <c r="F848" s="24"/>
    </row>
    <row r="849" ht="15.75">
      <c r="F849" s="24"/>
    </row>
    <row r="850" ht="15.75">
      <c r="F850" s="24"/>
    </row>
    <row r="851" ht="15.75">
      <c r="F851" s="24"/>
    </row>
    <row r="852" ht="15.75">
      <c r="F852" s="24"/>
    </row>
    <row r="853" ht="15.75">
      <c r="F853" s="24"/>
    </row>
    <row r="854" ht="15.75">
      <c r="F854" s="24"/>
    </row>
    <row r="855" ht="15.75">
      <c r="F855" s="24"/>
    </row>
    <row r="856" ht="15.75">
      <c r="F856" s="24"/>
    </row>
    <row r="857" ht="15.75">
      <c r="F857" s="24"/>
    </row>
    <row r="858" ht="15.75">
      <c r="F858" s="24"/>
    </row>
    <row r="859" ht="15.75">
      <c r="F859" s="24"/>
    </row>
    <row r="860" ht="15.75">
      <c r="F860" s="24"/>
    </row>
    <row r="861" ht="15.75">
      <c r="F861" s="24"/>
    </row>
    <row r="862" ht="15.75">
      <c r="F862" s="24"/>
    </row>
    <row r="863" ht="15.75">
      <c r="F863" s="24"/>
    </row>
    <row r="864" ht="15.75">
      <c r="F864" s="24"/>
    </row>
    <row r="865" ht="15.75">
      <c r="F865" s="24"/>
    </row>
    <row r="866" ht="15.75">
      <c r="F866" s="24"/>
    </row>
    <row r="867" ht="15.75">
      <c r="F867" s="24"/>
    </row>
    <row r="868" ht="15.75">
      <c r="F868" s="24"/>
    </row>
    <row r="869" ht="15.75">
      <c r="F869" s="24"/>
    </row>
    <row r="870" ht="15.75">
      <c r="F870" s="24"/>
    </row>
    <row r="871" ht="15.75">
      <c r="F871" s="24"/>
    </row>
    <row r="872" ht="15.75">
      <c r="F872" s="24"/>
    </row>
    <row r="873" ht="15.75">
      <c r="F873" s="24"/>
    </row>
    <row r="874" ht="15.75">
      <c r="F874" s="24"/>
    </row>
    <row r="875" ht="15.75">
      <c r="F875" s="24"/>
    </row>
    <row r="876" ht="15.75">
      <c r="F876" s="24"/>
    </row>
    <row r="877" ht="15.75">
      <c r="F877" s="24"/>
    </row>
    <row r="878" ht="15.75">
      <c r="F878" s="24"/>
    </row>
    <row r="879" ht="15.75">
      <c r="F879" s="24"/>
    </row>
    <row r="880" ht="15.75">
      <c r="F880" s="24"/>
    </row>
    <row r="881" ht="15.75">
      <c r="F881" s="24"/>
    </row>
    <row r="882" ht="15.75">
      <c r="F882" s="24"/>
    </row>
    <row r="883" ht="15.75">
      <c r="F883" s="24"/>
    </row>
    <row r="884" ht="15.75">
      <c r="F884" s="24"/>
    </row>
    <row r="885" ht="15.75">
      <c r="F885" s="24"/>
    </row>
    <row r="886" ht="15.75">
      <c r="F886" s="24"/>
    </row>
    <row r="887" ht="15.75">
      <c r="F887" s="24"/>
    </row>
    <row r="888" ht="15.75">
      <c r="F888" s="24"/>
    </row>
    <row r="889" ht="15.75">
      <c r="F889" s="24"/>
    </row>
    <row r="890" ht="15.75">
      <c r="F890" s="24"/>
    </row>
    <row r="891" ht="15.75">
      <c r="F891" s="24"/>
    </row>
    <row r="892" ht="15.75">
      <c r="F892" s="24"/>
    </row>
    <row r="893" ht="15.75">
      <c r="F893" s="24"/>
    </row>
    <row r="894" ht="15.75">
      <c r="F894" s="24"/>
    </row>
    <row r="895" ht="15.75">
      <c r="F895" s="24"/>
    </row>
    <row r="896" ht="15.75">
      <c r="F896" s="24"/>
    </row>
    <row r="897" ht="15.75">
      <c r="F897" s="24"/>
    </row>
    <row r="898" ht="15.75">
      <c r="F898" s="24"/>
    </row>
    <row r="899" ht="15.75">
      <c r="F899" s="24"/>
    </row>
    <row r="900" ht="15.75">
      <c r="F900" s="24"/>
    </row>
    <row r="901" ht="15.75">
      <c r="F901" s="24"/>
    </row>
    <row r="902" ht="15.75">
      <c r="F902" s="24"/>
    </row>
    <row r="903" ht="15.75">
      <c r="F903" s="24"/>
    </row>
    <row r="904" ht="15.75">
      <c r="F904" s="24"/>
    </row>
    <row r="905" ht="15.75">
      <c r="F905" s="24"/>
    </row>
    <row r="906" ht="15.75">
      <c r="F906" s="24"/>
    </row>
    <row r="907" ht="15.75">
      <c r="F907" s="24"/>
    </row>
    <row r="908" ht="15.75">
      <c r="F908" s="24"/>
    </row>
    <row r="909" ht="15.75">
      <c r="F909" s="24"/>
    </row>
    <row r="910" ht="15.75">
      <c r="F910" s="24"/>
    </row>
    <row r="911" ht="15.75">
      <c r="F911" s="24"/>
    </row>
    <row r="912" ht="15.75">
      <c r="F912" s="24"/>
    </row>
    <row r="913" ht="15.75">
      <c r="F913" s="24"/>
    </row>
    <row r="914" ht="15.75">
      <c r="F914" s="24"/>
    </row>
    <row r="915" ht="15.75">
      <c r="F915" s="24"/>
    </row>
    <row r="916" ht="15.75">
      <c r="F916" s="24"/>
    </row>
    <row r="917" ht="15.75">
      <c r="F917" s="24"/>
    </row>
    <row r="918" ht="15.75">
      <c r="F918" s="24"/>
    </row>
    <row r="919" ht="15.75">
      <c r="F919" s="24"/>
    </row>
    <row r="920" ht="15.75">
      <c r="F920" s="24"/>
    </row>
    <row r="921" ht="15.75">
      <c r="F921" s="24"/>
    </row>
    <row r="922" ht="15.75">
      <c r="F922" s="24"/>
    </row>
    <row r="923" ht="15.75">
      <c r="F923" s="24"/>
    </row>
    <row r="924" ht="15.75">
      <c r="F924" s="24"/>
    </row>
    <row r="925" ht="15.75">
      <c r="F925" s="24"/>
    </row>
    <row r="926" ht="15.75">
      <c r="F926" s="24"/>
    </row>
    <row r="927" ht="15.75">
      <c r="F927" s="24"/>
    </row>
    <row r="928" ht="15.75">
      <c r="F928" s="24"/>
    </row>
    <row r="929" ht="15.75">
      <c r="F929" s="24"/>
    </row>
    <row r="930" ht="15.75">
      <c r="F930" s="24"/>
    </row>
    <row r="931" ht="15.75">
      <c r="F931" s="24"/>
    </row>
    <row r="932" ht="15.75">
      <c r="F932" s="24"/>
    </row>
    <row r="933" ht="15.75">
      <c r="F933" s="24"/>
    </row>
    <row r="934" ht="15.75">
      <c r="F934" s="24"/>
    </row>
    <row r="935" ht="15.75">
      <c r="F935" s="24"/>
    </row>
    <row r="936" ht="15.75">
      <c r="F936" s="24"/>
    </row>
    <row r="937" ht="15.75">
      <c r="F937" s="24"/>
    </row>
    <row r="938" ht="15.75">
      <c r="F938" s="24"/>
    </row>
    <row r="939" ht="15.75">
      <c r="F939" s="24"/>
    </row>
    <row r="940" ht="15.75">
      <c r="F940" s="24"/>
    </row>
    <row r="941" ht="15.75">
      <c r="F941" s="24"/>
    </row>
    <row r="942" ht="15.75">
      <c r="F942" s="24"/>
    </row>
    <row r="943" ht="15.75">
      <c r="F943" s="24"/>
    </row>
    <row r="944" ht="15.75">
      <c r="F944" s="24"/>
    </row>
    <row r="945" ht="15.75">
      <c r="F945" s="24"/>
    </row>
    <row r="946" ht="15.75">
      <c r="F946" s="24"/>
    </row>
    <row r="947" ht="15.75">
      <c r="F947" s="24"/>
    </row>
    <row r="948" ht="15.75">
      <c r="F948" s="24"/>
    </row>
    <row r="949" ht="15.75">
      <c r="F949" s="24"/>
    </row>
    <row r="950" ht="15.75">
      <c r="F950" s="24"/>
    </row>
    <row r="951" ht="15.75">
      <c r="F951" s="24"/>
    </row>
    <row r="952" ht="15.75">
      <c r="F952" s="24"/>
    </row>
    <row r="953" ht="15.75">
      <c r="F953" s="24"/>
    </row>
    <row r="954" ht="15.75">
      <c r="F954" s="24"/>
    </row>
    <row r="955" ht="15.75">
      <c r="F955" s="24"/>
    </row>
    <row r="956" ht="15.75">
      <c r="F956" s="24"/>
    </row>
    <row r="957" ht="15.75">
      <c r="F957" s="24"/>
    </row>
    <row r="958" ht="15.75">
      <c r="F958" s="24"/>
    </row>
    <row r="959" ht="15.75">
      <c r="F959" s="24"/>
    </row>
    <row r="960" ht="15.75">
      <c r="F960" s="24"/>
    </row>
    <row r="961" ht="15.75">
      <c r="F961" s="24"/>
    </row>
    <row r="962" ht="15.75">
      <c r="F962" s="24"/>
    </row>
    <row r="963" ht="15.75">
      <c r="F963" s="24"/>
    </row>
    <row r="964" ht="15.75">
      <c r="F964" s="24"/>
    </row>
    <row r="965" ht="15.75">
      <c r="F965" s="24"/>
    </row>
    <row r="966" ht="15.75">
      <c r="F966" s="24"/>
    </row>
    <row r="967" ht="15.75">
      <c r="F967" s="24"/>
    </row>
    <row r="968" ht="15.75">
      <c r="F968" s="24"/>
    </row>
    <row r="969" ht="15.75">
      <c r="F969" s="24"/>
    </row>
    <row r="970" ht="15.75">
      <c r="F970" s="24"/>
    </row>
    <row r="971" ht="15.75">
      <c r="F971" s="24"/>
    </row>
    <row r="972" ht="15.75">
      <c r="F972" s="24"/>
    </row>
    <row r="973" ht="15.75">
      <c r="F973" s="24"/>
    </row>
    <row r="974" ht="15.75">
      <c r="F974" s="24"/>
    </row>
    <row r="975" ht="15.75">
      <c r="F975" s="24"/>
    </row>
    <row r="976" ht="15.75">
      <c r="F976" s="24"/>
    </row>
    <row r="977" ht="15.75">
      <c r="F977" s="24"/>
    </row>
    <row r="978" ht="15.75">
      <c r="F978" s="24"/>
    </row>
    <row r="979" ht="15.75">
      <c r="F979" s="24"/>
    </row>
    <row r="980" ht="15.75">
      <c r="F980" s="24"/>
    </row>
    <row r="981" ht="15.75">
      <c r="F981" s="24"/>
    </row>
    <row r="982" ht="15.75">
      <c r="F982" s="24"/>
    </row>
    <row r="983" ht="15.75">
      <c r="F983" s="24"/>
    </row>
    <row r="984" ht="15.75">
      <c r="F984" s="24"/>
    </row>
    <row r="985" ht="15.75">
      <c r="F985" s="24"/>
    </row>
    <row r="986" ht="15.75">
      <c r="F986" s="24"/>
    </row>
    <row r="987" ht="15.75">
      <c r="F987" s="24"/>
    </row>
    <row r="988" ht="15.75">
      <c r="F988" s="24"/>
    </row>
    <row r="989" ht="15.75">
      <c r="F989" s="24"/>
    </row>
    <row r="990" ht="15.75">
      <c r="F990" s="24"/>
    </row>
    <row r="991" ht="15.75">
      <c r="F991" s="24"/>
    </row>
    <row r="992" ht="15.75">
      <c r="F992" s="24"/>
    </row>
    <row r="993" ht="15.75">
      <c r="F993" s="24"/>
    </row>
    <row r="994" ht="15.75">
      <c r="F994" s="24"/>
    </row>
    <row r="995" ht="15.75">
      <c r="F995" s="24"/>
    </row>
    <row r="996" ht="15.75">
      <c r="F996" s="24"/>
    </row>
    <row r="997" ht="15.75">
      <c r="F997" s="24"/>
    </row>
    <row r="998" ht="15.75">
      <c r="F998" s="24"/>
    </row>
    <row r="999" ht="15.75">
      <c r="F999" s="24"/>
    </row>
    <row r="1000" ht="15.75">
      <c r="F1000" s="24"/>
    </row>
    <row r="1001" ht="15.75">
      <c r="F1001" s="24"/>
    </row>
    <row r="1002" ht="15.75">
      <c r="F1002" s="24"/>
    </row>
    <row r="1003" ht="15.75">
      <c r="F1003" s="24"/>
    </row>
    <row r="1004" ht="15.75">
      <c r="F1004" s="24"/>
    </row>
    <row r="1005" ht="15.75">
      <c r="F1005" s="24"/>
    </row>
    <row r="1006" ht="15.75">
      <c r="F1006" s="24"/>
    </row>
    <row r="1007" ht="15.75">
      <c r="F1007" s="24"/>
    </row>
    <row r="1008" ht="15.75">
      <c r="F1008" s="24"/>
    </row>
    <row r="1009" ht="15.75">
      <c r="F1009" s="24"/>
    </row>
    <row r="1010" ht="15.75">
      <c r="F1010" s="24"/>
    </row>
    <row r="1011" ht="15.75">
      <c r="F1011" s="24"/>
    </row>
    <row r="1012" ht="15.75">
      <c r="F1012" s="24"/>
    </row>
    <row r="1013" ht="15.75">
      <c r="F1013" s="24"/>
    </row>
    <row r="1014" ht="15.75">
      <c r="F1014" s="24"/>
    </row>
    <row r="1015" ht="15.75">
      <c r="F1015" s="24"/>
    </row>
    <row r="1016" ht="15.75">
      <c r="F1016" s="24"/>
    </row>
    <row r="1017" ht="15.75">
      <c r="F1017" s="24"/>
    </row>
    <row r="1018" ht="15.75">
      <c r="F1018" s="24"/>
    </row>
    <row r="1019" ht="15.75">
      <c r="F1019" s="24"/>
    </row>
    <row r="1020" ht="15.75">
      <c r="F1020" s="24"/>
    </row>
    <row r="1021" ht="15.75">
      <c r="F1021" s="24"/>
    </row>
    <row r="1022" ht="15.75">
      <c r="F1022" s="24"/>
    </row>
    <row r="1023" ht="15.75">
      <c r="F1023" s="24"/>
    </row>
    <row r="1024" ht="15.75">
      <c r="F1024" s="24"/>
    </row>
    <row r="1025" ht="15.75">
      <c r="F1025" s="24"/>
    </row>
    <row r="1026" ht="15.75">
      <c r="F1026" s="24"/>
    </row>
    <row r="1027" ht="15.75">
      <c r="F1027" s="24"/>
    </row>
    <row r="1028" ht="15.75">
      <c r="F1028" s="24"/>
    </row>
    <row r="1029" ht="15.75">
      <c r="F1029" s="24"/>
    </row>
    <row r="1030" ht="15.75">
      <c r="F1030" s="24"/>
    </row>
    <row r="1031" ht="15.75">
      <c r="F1031" s="24"/>
    </row>
    <row r="1032" ht="15.75">
      <c r="F1032" s="24"/>
    </row>
    <row r="1033" ht="15.75">
      <c r="F1033" s="24"/>
    </row>
    <row r="1034" ht="15.75">
      <c r="F1034" s="24"/>
    </row>
    <row r="1035" ht="15.75">
      <c r="F1035" s="24"/>
    </row>
    <row r="1036" ht="15.75">
      <c r="F1036" s="24"/>
    </row>
    <row r="1037" ht="15.75">
      <c r="F1037" s="24"/>
    </row>
    <row r="1038" ht="15.75">
      <c r="F1038" s="24"/>
    </row>
    <row r="1039" ht="15.75">
      <c r="F1039" s="24"/>
    </row>
    <row r="1040" ht="15.75">
      <c r="F1040" s="24"/>
    </row>
    <row r="1041" ht="15.75">
      <c r="F1041" s="24"/>
    </row>
    <row r="1042" ht="15.75">
      <c r="F1042" s="24"/>
    </row>
    <row r="1043" ht="15.75">
      <c r="F1043" s="24"/>
    </row>
    <row r="1044" ht="15.75">
      <c r="F1044" s="24"/>
    </row>
    <row r="1045" ht="15.75">
      <c r="F1045" s="24"/>
    </row>
    <row r="1046" ht="15.75">
      <c r="F1046" s="24"/>
    </row>
    <row r="1047" ht="15.75">
      <c r="F1047" s="24"/>
    </row>
    <row r="1048" ht="15.75">
      <c r="F1048" s="24"/>
    </row>
    <row r="1049" ht="15.75">
      <c r="F1049" s="24"/>
    </row>
    <row r="1050" ht="15.75">
      <c r="F1050" s="24"/>
    </row>
    <row r="1051" ht="15.75">
      <c r="F1051" s="24"/>
    </row>
    <row r="1052" ht="15.75">
      <c r="F1052" s="24"/>
    </row>
    <row r="1053" ht="15.75">
      <c r="F1053" s="24"/>
    </row>
    <row r="1054" ht="15.75">
      <c r="F1054" s="24"/>
    </row>
    <row r="1055" ht="15.75">
      <c r="F1055" s="24"/>
    </row>
    <row r="1056" ht="15.75">
      <c r="F1056" s="24"/>
    </row>
    <row r="1057" ht="15.75">
      <c r="F1057" s="24"/>
    </row>
    <row r="1058" ht="15.75">
      <c r="F1058" s="24"/>
    </row>
    <row r="1059" ht="15.75">
      <c r="F1059" s="24"/>
    </row>
    <row r="1060" ht="15.75">
      <c r="F1060" s="24"/>
    </row>
    <row r="1061" ht="15.75">
      <c r="F1061" s="24"/>
    </row>
    <row r="1062" ht="15.75">
      <c r="F1062" s="24"/>
    </row>
    <row r="1063" ht="15.75">
      <c r="F1063" s="24"/>
    </row>
    <row r="1064" ht="15.75">
      <c r="F1064" s="24"/>
    </row>
    <row r="1065" ht="15.75">
      <c r="F1065" s="24"/>
    </row>
    <row r="1066" ht="15.75">
      <c r="F1066" s="24"/>
    </row>
    <row r="1067" ht="15.75">
      <c r="F1067" s="24"/>
    </row>
    <row r="1068" ht="15.75">
      <c r="F1068" s="24"/>
    </row>
    <row r="1069" ht="15.75">
      <c r="F1069" s="24"/>
    </row>
    <row r="1070" ht="15.75">
      <c r="F1070" s="24"/>
    </row>
    <row r="1071" ht="15.75">
      <c r="F1071" s="24"/>
    </row>
    <row r="1072" ht="15.75">
      <c r="F1072" s="24"/>
    </row>
    <row r="1073" ht="15.75">
      <c r="F1073" s="24"/>
    </row>
    <row r="1074" ht="15.75">
      <c r="F1074" s="24"/>
    </row>
    <row r="1075" ht="15.75">
      <c r="F1075" s="24"/>
    </row>
    <row r="1076" ht="15.75">
      <c r="F1076" s="24"/>
    </row>
    <row r="1077" ht="15.75">
      <c r="F1077" s="24"/>
    </row>
    <row r="1078" ht="15.75">
      <c r="F1078" s="24"/>
    </row>
    <row r="1079" ht="15.75">
      <c r="F1079" s="24"/>
    </row>
    <row r="1080" ht="15.75">
      <c r="F1080" s="24"/>
    </row>
    <row r="1081" ht="15.75">
      <c r="F1081" s="24"/>
    </row>
    <row r="1082" ht="15.75">
      <c r="F1082" s="24"/>
    </row>
  </sheetData>
  <mergeCells count="49">
    <mergeCell ref="A4:A7"/>
    <mergeCell ref="BX2:BX3"/>
    <mergeCell ref="BT1:BX1"/>
    <mergeCell ref="BS2:BS3"/>
    <mergeCell ref="BQ1:BS1"/>
    <mergeCell ref="BQ2:BQ3"/>
    <mergeCell ref="BR2:BR3"/>
    <mergeCell ref="X1:AB2"/>
    <mergeCell ref="B1:B3"/>
    <mergeCell ref="C1:C3"/>
    <mergeCell ref="G1:G3"/>
    <mergeCell ref="BW2:BW3"/>
    <mergeCell ref="AJ1:AJ3"/>
    <mergeCell ref="AK2:AK3"/>
    <mergeCell ref="BU2:BU3"/>
    <mergeCell ref="AI1:AI3"/>
    <mergeCell ref="BV2:BV3"/>
    <mergeCell ref="BO1:BP1"/>
    <mergeCell ref="BK2:BK3"/>
    <mergeCell ref="A44:A47"/>
    <mergeCell ref="A48:A51"/>
    <mergeCell ref="BT2:BT3"/>
    <mergeCell ref="A56:A59"/>
    <mergeCell ref="BL2:BL3"/>
    <mergeCell ref="BM2:BM3"/>
    <mergeCell ref="BN2:BN3"/>
    <mergeCell ref="BO2:BO3"/>
    <mergeCell ref="BP2:BP3"/>
    <mergeCell ref="A32:A35"/>
    <mergeCell ref="A24:A27"/>
    <mergeCell ref="AD1:AH2"/>
    <mergeCell ref="A1:A3"/>
    <mergeCell ref="A36:A39"/>
    <mergeCell ref="A8:A11"/>
    <mergeCell ref="A12:A15"/>
    <mergeCell ref="A16:A19"/>
    <mergeCell ref="A20:A23"/>
    <mergeCell ref="AC1:AC3"/>
    <mergeCell ref="A28:A31"/>
    <mergeCell ref="A61:A67"/>
    <mergeCell ref="Q1:Q3"/>
    <mergeCell ref="W1:W3"/>
    <mergeCell ref="R1:V2"/>
    <mergeCell ref="L1:P2"/>
    <mergeCell ref="H1:K3"/>
    <mergeCell ref="D1:D3"/>
    <mergeCell ref="E1:E3"/>
    <mergeCell ref="A52:A55"/>
    <mergeCell ref="A40:A43"/>
  </mergeCells>
  <conditionalFormatting sqref="AI4:AJ78 D41:D42 BQ4:BQ78 BT4:BV78 Q4:Q78 W4:W78 AC4:AC78 D31:F31 H4:K78 E41:E43 E6 D34:G35 D44:G46 G4:G25 D32:G32 D77:G78 G76 D26:G28 G29:G31 G33 F37:G38 D37:D38 F40:G42 D7:E7 D56:G57 D67:G75 D59:G65 D48:G54 BO4:BO78 BL4:BM78 F66">
    <cfRule type="cellIs" priority="1" dxfId="0" operator="equal" stopIfTrue="1">
      <formula>0</formula>
    </cfRule>
  </conditionalFormatting>
  <conditionalFormatting sqref="BN4:BN78">
    <cfRule type="cellIs" priority="2" dxfId="0" operator="equal" stopIfTrue="1">
      <formula>$H$1</formula>
    </cfRule>
    <cfRule type="cellIs" priority="3" dxfId="1" operator="lessThan" stopIfTrue="1">
      <formula>4</formula>
    </cfRule>
  </conditionalFormatting>
  <conditionalFormatting sqref="BP4:BP78">
    <cfRule type="cellIs" priority="4" dxfId="0" operator="equal" stopIfTrue="1">
      <formula>$J$1</formula>
    </cfRule>
    <cfRule type="cellIs" priority="5" dxfId="1" operator="lessThan" stopIfTrue="1">
      <formula>4</formula>
    </cfRule>
  </conditionalFormatting>
  <conditionalFormatting sqref="BR4:BS78 BW4:BX78">
    <cfRule type="cellIs" priority="6" dxfId="0" operator="equal" stopIfTrue="1">
      <formula>$L$1</formula>
    </cfRule>
    <cfRule type="cellIs" priority="7" dxfId="1" operator="lessThan" stopIfTrue="1">
      <formula>4</formula>
    </cfRule>
  </conditionalFormatting>
  <conditionalFormatting sqref="AK79:BK146">
    <cfRule type="cellIs" priority="8" dxfId="0" operator="equal" stopIfTrue="1">
      <formula>$AK$1</formula>
    </cfRule>
  </conditionalFormatting>
  <conditionalFormatting sqref="AK4:BK78">
    <cfRule type="cellIs" priority="9" dxfId="0" operator="equal" stopIfTrue="1">
      <formula>$AK$1</formula>
    </cfRule>
    <cfRule type="cellIs" priority="10" dxfId="2" operator="between" stopIfTrue="1">
      <formula>0.9</formula>
      <formula>6.1</formula>
    </cfRule>
  </conditionalFormatting>
  <printOptions gridLines="1" horizontalCentered="1" verticalCentered="1"/>
  <pageMargins left="0.29" right="0.31496062992125984" top="0.62" bottom="0.99" header="0.24" footer="0.18"/>
  <pageSetup horizontalDpi="300" verticalDpi="300" orientation="landscape" paperSize="9" scale="78" r:id="rId3"/>
  <headerFooter alignWithMargins="0">
    <oddHeader xml:space="preserve">&amp;C&amp;"Arial,Bold"&amp;14Eesti Karikavõistlused 2006
harjutuses VSS, JKV, KOMB&amp;RTallinn, Männiku 3. juunil 2006 </oddHeader>
    <oddFooter>&amp;L&amp;14Tulejoone kohtunik
Märgijoone kohtunik
Peakohtunik</oddFooter>
  </headerFooter>
  <rowBreaks count="1" manualBreakCount="1">
    <brk id="38" max="7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82"/>
  <sheetViews>
    <sheetView view="pageBreakPreview" zoomScale="75" zoomScaleNormal="83" zoomScaleSheetLayoutView="75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K18" sqref="BK18"/>
    </sheetView>
  </sheetViews>
  <sheetFormatPr defaultColWidth="9.140625" defaultRowHeight="12.75"/>
  <cols>
    <col min="1" max="1" width="6.57421875" style="31" hidden="1" customWidth="1"/>
    <col min="2" max="2" width="6.7109375" style="25" hidden="1" customWidth="1"/>
    <col min="3" max="3" width="4.8515625" style="3" customWidth="1"/>
    <col min="4" max="4" width="21.421875" style="3" bestFit="1" customWidth="1"/>
    <col min="5" max="5" width="17.421875" style="3" bestFit="1" customWidth="1"/>
    <col min="6" max="6" width="3.7109375" style="3" customWidth="1"/>
    <col min="7" max="7" width="8.421875" style="3" bestFit="1" customWidth="1"/>
    <col min="8" max="8" width="4.7109375" style="27" hidden="1" customWidth="1"/>
    <col min="9" max="10" width="4.7109375" style="22" hidden="1" customWidth="1"/>
    <col min="11" max="11" width="4.7109375" style="36" hidden="1" customWidth="1"/>
    <col min="12" max="16" width="3.57421875" style="3" hidden="1" customWidth="1"/>
    <col min="17" max="17" width="4.8515625" style="24" customWidth="1"/>
    <col min="18" max="21" width="3.57421875" style="3" hidden="1" customWidth="1"/>
    <col min="22" max="22" width="4.00390625" style="3" hidden="1" customWidth="1"/>
    <col min="23" max="23" width="5.421875" style="24" customWidth="1"/>
    <col min="24" max="28" width="4.00390625" style="3" hidden="1" customWidth="1"/>
    <col min="29" max="29" width="5.00390625" style="24" customWidth="1"/>
    <col min="30" max="34" width="4.00390625" style="3" hidden="1" customWidth="1"/>
    <col min="35" max="35" width="4.7109375" style="24" customWidth="1"/>
    <col min="36" max="36" width="8.7109375" style="3" customWidth="1"/>
    <col min="37" max="37" width="7.8515625" style="38" customWidth="1"/>
    <col min="38" max="62" width="5.140625" style="22" hidden="1" customWidth="1"/>
    <col min="63" max="63" width="5.7109375" style="36" customWidth="1"/>
    <col min="64" max="64" width="7.57421875" style="4" customWidth="1"/>
    <col min="65" max="65" width="6.28125" style="8" hidden="1" customWidth="1"/>
    <col min="66" max="66" width="6.140625" style="3" hidden="1" customWidth="1"/>
    <col min="67" max="67" width="5.8515625" style="4" customWidth="1"/>
    <col min="68" max="68" width="6.421875" style="3" hidden="1" customWidth="1"/>
    <col min="69" max="69" width="6.8515625" style="4" bestFit="1" customWidth="1"/>
    <col min="70" max="70" width="9.28125" style="3" customWidth="1"/>
    <col min="71" max="71" width="6.28125" style="3" customWidth="1"/>
    <col min="72" max="74" width="5.28125" style="3" bestFit="1" customWidth="1"/>
    <col min="75" max="76" width="6.421875" style="3" customWidth="1"/>
    <col min="77" max="16384" width="9.140625" style="3" customWidth="1"/>
  </cols>
  <sheetData>
    <row r="1" spans="1:76" s="1" customFormat="1" ht="15.75">
      <c r="A1" s="92" t="s">
        <v>40</v>
      </c>
      <c r="B1" s="106" t="s">
        <v>39</v>
      </c>
      <c r="C1" s="108" t="s">
        <v>41</v>
      </c>
      <c r="D1" s="86" t="s">
        <v>18</v>
      </c>
      <c r="E1" s="89" t="s">
        <v>31</v>
      </c>
      <c r="F1" s="45"/>
      <c r="G1" s="111" t="s">
        <v>67</v>
      </c>
      <c r="H1" s="77" t="s">
        <v>26</v>
      </c>
      <c r="I1" s="78"/>
      <c r="J1" s="78"/>
      <c r="K1" s="79"/>
      <c r="L1" s="77" t="s">
        <v>27</v>
      </c>
      <c r="M1" s="78"/>
      <c r="N1" s="78"/>
      <c r="O1" s="78"/>
      <c r="P1" s="79"/>
      <c r="Q1" s="75" t="s">
        <v>27</v>
      </c>
      <c r="R1" s="77" t="s">
        <v>28</v>
      </c>
      <c r="S1" s="78"/>
      <c r="T1" s="78"/>
      <c r="U1" s="78"/>
      <c r="V1" s="79"/>
      <c r="W1" s="75" t="s">
        <v>28</v>
      </c>
      <c r="X1" s="77" t="s">
        <v>29</v>
      </c>
      <c r="Y1" s="78"/>
      <c r="Z1" s="78"/>
      <c r="AA1" s="78"/>
      <c r="AB1" s="79"/>
      <c r="AC1" s="75" t="s">
        <v>29</v>
      </c>
      <c r="AD1" s="77" t="s">
        <v>30</v>
      </c>
      <c r="AE1" s="78"/>
      <c r="AF1" s="78"/>
      <c r="AG1" s="78"/>
      <c r="AH1" s="79"/>
      <c r="AI1" s="75" t="s">
        <v>30</v>
      </c>
      <c r="AJ1" s="101" t="s">
        <v>25</v>
      </c>
      <c r="AK1" s="41">
        <f>+MAX(AK4:AK144)</f>
        <v>62</v>
      </c>
      <c r="AL1" s="50" t="s">
        <v>23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70"/>
      <c r="BL1" s="69" t="s">
        <v>125</v>
      </c>
      <c r="BM1" s="67"/>
      <c r="BN1" s="68"/>
      <c r="BO1" s="95" t="s">
        <v>24</v>
      </c>
      <c r="BP1" s="96"/>
      <c r="BQ1" s="95" t="s">
        <v>68</v>
      </c>
      <c r="BR1" s="116"/>
      <c r="BS1" s="116"/>
      <c r="BT1" s="95" t="s">
        <v>38</v>
      </c>
      <c r="BU1" s="116"/>
      <c r="BV1" s="116"/>
      <c r="BW1" s="116"/>
      <c r="BX1" s="96"/>
    </row>
    <row r="2" spans="1:76" s="4" customFormat="1" ht="20.25" customHeight="1">
      <c r="A2" s="92"/>
      <c r="B2" s="107"/>
      <c r="C2" s="109"/>
      <c r="D2" s="87"/>
      <c r="E2" s="90"/>
      <c r="F2" s="46"/>
      <c r="G2" s="112"/>
      <c r="H2" s="80"/>
      <c r="I2" s="81"/>
      <c r="J2" s="81"/>
      <c r="K2" s="82"/>
      <c r="L2" s="80"/>
      <c r="M2" s="81"/>
      <c r="N2" s="81"/>
      <c r="O2" s="81"/>
      <c r="P2" s="82"/>
      <c r="Q2" s="75"/>
      <c r="R2" s="80"/>
      <c r="S2" s="81"/>
      <c r="T2" s="81"/>
      <c r="U2" s="81"/>
      <c r="V2" s="82"/>
      <c r="W2" s="75"/>
      <c r="X2" s="80"/>
      <c r="Y2" s="81"/>
      <c r="Z2" s="81"/>
      <c r="AA2" s="81"/>
      <c r="AB2" s="82"/>
      <c r="AC2" s="75"/>
      <c r="AD2" s="80"/>
      <c r="AE2" s="81"/>
      <c r="AF2" s="81"/>
      <c r="AG2" s="81"/>
      <c r="AH2" s="82"/>
      <c r="AI2" s="75"/>
      <c r="AJ2" s="102"/>
      <c r="AK2" s="104" t="s">
        <v>32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97" t="s">
        <v>118</v>
      </c>
      <c r="BL2" s="60" t="s">
        <v>20</v>
      </c>
      <c r="BM2" s="61" t="s">
        <v>33</v>
      </c>
      <c r="BN2" s="64" t="s">
        <v>0</v>
      </c>
      <c r="BO2" s="63" t="s">
        <v>20</v>
      </c>
      <c r="BP2" s="63" t="s">
        <v>0</v>
      </c>
      <c r="BQ2" s="63" t="s">
        <v>34</v>
      </c>
      <c r="BR2" s="99" t="s">
        <v>19</v>
      </c>
      <c r="BS2" s="99" t="s">
        <v>118</v>
      </c>
      <c r="BT2" s="63" t="s">
        <v>35</v>
      </c>
      <c r="BU2" s="63" t="s">
        <v>17</v>
      </c>
      <c r="BV2" s="63" t="s">
        <v>36</v>
      </c>
      <c r="BW2" s="99" t="s">
        <v>37</v>
      </c>
      <c r="BX2" s="99" t="s">
        <v>118</v>
      </c>
    </row>
    <row r="3" spans="1:76" s="4" customFormat="1" ht="34.5" customHeight="1">
      <c r="A3" s="93"/>
      <c r="B3" s="107"/>
      <c r="C3" s="110"/>
      <c r="D3" s="88"/>
      <c r="E3" s="91"/>
      <c r="F3" s="48"/>
      <c r="G3" s="113"/>
      <c r="H3" s="83"/>
      <c r="I3" s="84"/>
      <c r="J3" s="84"/>
      <c r="K3" s="85"/>
      <c r="L3" s="17">
        <v>1</v>
      </c>
      <c r="M3" s="18">
        <v>2</v>
      </c>
      <c r="N3" s="18">
        <v>3</v>
      </c>
      <c r="O3" s="18">
        <v>4</v>
      </c>
      <c r="P3" s="19">
        <v>5</v>
      </c>
      <c r="Q3" s="76"/>
      <c r="R3" s="17">
        <v>1</v>
      </c>
      <c r="S3" s="18">
        <v>2</v>
      </c>
      <c r="T3" s="18">
        <v>3</v>
      </c>
      <c r="U3" s="18">
        <v>4</v>
      </c>
      <c r="V3" s="19">
        <v>5</v>
      </c>
      <c r="W3" s="76"/>
      <c r="X3" s="17">
        <v>1</v>
      </c>
      <c r="Y3" s="18">
        <v>2</v>
      </c>
      <c r="Z3" s="18">
        <v>3</v>
      </c>
      <c r="AA3" s="18">
        <v>4</v>
      </c>
      <c r="AB3" s="19">
        <v>5</v>
      </c>
      <c r="AC3" s="76"/>
      <c r="AD3" s="17">
        <v>1</v>
      </c>
      <c r="AE3" s="18">
        <v>2</v>
      </c>
      <c r="AF3" s="18">
        <v>3</v>
      </c>
      <c r="AG3" s="18">
        <v>4</v>
      </c>
      <c r="AH3" s="19">
        <v>5</v>
      </c>
      <c r="AI3" s="76"/>
      <c r="AJ3" s="103"/>
      <c r="AK3" s="105"/>
      <c r="AL3" s="43">
        <v>1</v>
      </c>
      <c r="AM3" s="43">
        <v>2</v>
      </c>
      <c r="AN3" s="43">
        <v>3</v>
      </c>
      <c r="AO3" s="43">
        <v>4</v>
      </c>
      <c r="AP3" s="43">
        <v>5</v>
      </c>
      <c r="AQ3" s="43">
        <v>6</v>
      </c>
      <c r="AR3" s="43">
        <v>7</v>
      </c>
      <c r="AS3" s="43">
        <v>8</v>
      </c>
      <c r="AT3" s="43">
        <v>9</v>
      </c>
      <c r="AU3" s="43">
        <v>10</v>
      </c>
      <c r="AV3" s="43">
        <v>11</v>
      </c>
      <c r="AW3" s="43">
        <v>12</v>
      </c>
      <c r="AX3" s="43">
        <v>13</v>
      </c>
      <c r="AY3" s="43">
        <v>14</v>
      </c>
      <c r="AZ3" s="43">
        <v>15</v>
      </c>
      <c r="BA3" s="43">
        <v>16</v>
      </c>
      <c r="BB3" s="43">
        <v>17</v>
      </c>
      <c r="BC3" s="43">
        <v>18</v>
      </c>
      <c r="BD3" s="43">
        <v>19</v>
      </c>
      <c r="BE3" s="43">
        <v>20</v>
      </c>
      <c r="BF3" s="43">
        <v>21</v>
      </c>
      <c r="BG3" s="43">
        <v>22</v>
      </c>
      <c r="BH3" s="43">
        <v>23</v>
      </c>
      <c r="BI3" s="43">
        <v>24</v>
      </c>
      <c r="BJ3" s="43">
        <v>25</v>
      </c>
      <c r="BK3" s="98"/>
      <c r="BL3" s="60"/>
      <c r="BM3" s="61"/>
      <c r="BN3" s="94"/>
      <c r="BO3" s="64"/>
      <c r="BP3" s="94"/>
      <c r="BQ3" s="64"/>
      <c r="BR3" s="117"/>
      <c r="BS3" s="115"/>
      <c r="BT3" s="64"/>
      <c r="BU3" s="64"/>
      <c r="BV3" s="64"/>
      <c r="BW3" s="100"/>
      <c r="BX3" s="115"/>
    </row>
    <row r="4" spans="1:76" ht="15.75">
      <c r="A4" s="114">
        <v>0.40277777777777773</v>
      </c>
      <c r="B4" s="30">
        <v>3</v>
      </c>
      <c r="C4" s="14">
        <v>1</v>
      </c>
      <c r="D4" s="2" t="s">
        <v>22</v>
      </c>
      <c r="E4" s="55" t="s">
        <v>113</v>
      </c>
      <c r="F4" s="58"/>
      <c r="G4" s="42">
        <v>1958</v>
      </c>
      <c r="H4" s="32"/>
      <c r="I4" s="14"/>
      <c r="J4" s="14"/>
      <c r="K4" s="33"/>
      <c r="L4" s="6">
        <v>10</v>
      </c>
      <c r="M4" s="6">
        <v>10</v>
      </c>
      <c r="N4" s="6">
        <v>10</v>
      </c>
      <c r="O4" s="6">
        <v>10</v>
      </c>
      <c r="P4" s="6">
        <v>9</v>
      </c>
      <c r="Q4" s="13">
        <f aca="true" t="shared" si="0" ref="Q4:Q35">+SUM(L4:P4)</f>
        <v>49</v>
      </c>
      <c r="R4" s="6">
        <v>10</v>
      </c>
      <c r="S4" s="6">
        <v>10</v>
      </c>
      <c r="T4" s="6">
        <v>10</v>
      </c>
      <c r="U4" s="6">
        <v>9</v>
      </c>
      <c r="V4" s="6">
        <v>9</v>
      </c>
      <c r="W4" s="13">
        <f aca="true" t="shared" si="1" ref="W4:W35">+SUM(R4:V4)</f>
        <v>48</v>
      </c>
      <c r="X4" s="6">
        <v>10</v>
      </c>
      <c r="Y4" s="7">
        <v>10</v>
      </c>
      <c r="Z4" s="7">
        <v>9</v>
      </c>
      <c r="AA4" s="7">
        <v>5</v>
      </c>
      <c r="AB4" s="11">
        <v>5</v>
      </c>
      <c r="AC4" s="13">
        <f aca="true" t="shared" si="2" ref="AC4:AC35">+SUM(X4:AB4)</f>
        <v>39</v>
      </c>
      <c r="AD4" s="6">
        <v>10</v>
      </c>
      <c r="AE4" s="6">
        <v>10</v>
      </c>
      <c r="AF4" s="6">
        <v>3</v>
      </c>
      <c r="AG4" s="6">
        <v>1</v>
      </c>
      <c r="AH4" s="6">
        <v>0</v>
      </c>
      <c r="AI4" s="13">
        <f aca="true" t="shared" si="3" ref="AI4:AI35">+SUM(AD4:AH4)</f>
        <v>24</v>
      </c>
      <c r="AJ4" s="12">
        <f aca="true" t="shared" si="4" ref="AJ4:AJ35">+Q4*1.0000001+W4*1.000001+AC4*1.00001+AI4</f>
        <v>160.0004429</v>
      </c>
      <c r="AK4" s="37">
        <f aca="true" t="shared" si="5" ref="AK4:AK35">RANK(AJ4,AJ$4:AJ$144)</f>
        <v>41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71"/>
      <c r="BL4" s="40">
        <v>22</v>
      </c>
      <c r="BM4" s="16"/>
      <c r="BN4" s="51"/>
      <c r="BO4" s="40">
        <v>24</v>
      </c>
      <c r="BP4" s="5"/>
      <c r="BQ4" s="9">
        <f aca="true" t="shared" si="6" ref="BQ4:BQ74">+BO4+BL4</f>
        <v>46</v>
      </c>
      <c r="BR4" s="5">
        <f aca="true" t="shared" si="7" ref="BR4:BR35">RANK(BQ4,BQ$4:BQ$145)</f>
        <v>1</v>
      </c>
      <c r="BS4" s="65"/>
      <c r="BT4" s="40">
        <f aca="true" t="shared" si="8" ref="BT4:BT35">+BQ4*4</f>
        <v>184</v>
      </c>
      <c r="BU4" s="40">
        <f aca="true" t="shared" si="9" ref="BU4:BU35">+AJ4</f>
        <v>160.0004429</v>
      </c>
      <c r="BV4" s="40">
        <f aca="true" t="shared" si="10" ref="BV4:BV35">+BT4+AJ4</f>
        <v>344.0004429</v>
      </c>
      <c r="BW4" s="5">
        <f aca="true" t="shared" si="11" ref="BW4:BW35">RANK(BV4,BV$4:BV$145)</f>
        <v>6</v>
      </c>
      <c r="BX4" s="65"/>
    </row>
    <row r="5" spans="1:76" ht="15.75">
      <c r="A5" s="73"/>
      <c r="B5" s="29">
        <v>4</v>
      </c>
      <c r="C5" s="2">
        <v>2</v>
      </c>
      <c r="D5" s="2" t="s">
        <v>5</v>
      </c>
      <c r="E5" s="55" t="s">
        <v>4</v>
      </c>
      <c r="F5" s="47"/>
      <c r="G5" s="15">
        <v>1964</v>
      </c>
      <c r="H5" s="34"/>
      <c r="I5" s="2"/>
      <c r="J5" s="2"/>
      <c r="K5" s="35"/>
      <c r="L5" s="6">
        <v>10</v>
      </c>
      <c r="M5" s="7">
        <v>10</v>
      </c>
      <c r="N5" s="7">
        <v>10</v>
      </c>
      <c r="O5" s="7">
        <v>10</v>
      </c>
      <c r="P5" s="11">
        <v>10</v>
      </c>
      <c r="Q5" s="13">
        <f t="shared" si="0"/>
        <v>50</v>
      </c>
      <c r="R5" s="6">
        <v>10</v>
      </c>
      <c r="S5" s="7">
        <v>10</v>
      </c>
      <c r="T5" s="7">
        <v>9</v>
      </c>
      <c r="U5" s="7">
        <v>9</v>
      </c>
      <c r="V5" s="11">
        <v>8</v>
      </c>
      <c r="W5" s="13">
        <f t="shared" si="1"/>
        <v>46</v>
      </c>
      <c r="X5" s="6">
        <v>10</v>
      </c>
      <c r="Y5" s="7">
        <v>10</v>
      </c>
      <c r="Z5" s="7">
        <v>10</v>
      </c>
      <c r="AA5" s="7">
        <v>8</v>
      </c>
      <c r="AB5" s="11">
        <v>0</v>
      </c>
      <c r="AC5" s="13">
        <f t="shared" si="2"/>
        <v>38</v>
      </c>
      <c r="AD5" s="6">
        <v>10</v>
      </c>
      <c r="AE5" s="7">
        <v>10</v>
      </c>
      <c r="AF5" s="7">
        <v>10</v>
      </c>
      <c r="AG5" s="7">
        <v>9</v>
      </c>
      <c r="AH5" s="11">
        <v>3</v>
      </c>
      <c r="AI5" s="13">
        <f t="shared" si="3"/>
        <v>42</v>
      </c>
      <c r="AJ5" s="12">
        <f t="shared" si="4"/>
        <v>176.000431</v>
      </c>
      <c r="AK5" s="37">
        <f t="shared" si="5"/>
        <v>28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71"/>
      <c r="BL5" s="40">
        <v>25</v>
      </c>
      <c r="BM5" s="16"/>
      <c r="BN5" s="51"/>
      <c r="BO5" s="40">
        <v>20.005</v>
      </c>
      <c r="BP5" s="5"/>
      <c r="BQ5" s="9">
        <f>+BO5+BL5</f>
        <v>45.004999999999995</v>
      </c>
      <c r="BR5" s="5">
        <f t="shared" si="7"/>
        <v>2</v>
      </c>
      <c r="BS5" s="66"/>
      <c r="BT5" s="40">
        <f t="shared" si="8"/>
        <v>180.01999999999998</v>
      </c>
      <c r="BU5" s="40">
        <f t="shared" si="9"/>
        <v>176.000431</v>
      </c>
      <c r="BV5" s="40">
        <f t="shared" si="10"/>
        <v>356.020431</v>
      </c>
      <c r="BW5" s="5">
        <f t="shared" si="11"/>
        <v>3</v>
      </c>
      <c r="BX5" s="65"/>
    </row>
    <row r="6" spans="1:76" ht="15.75">
      <c r="A6" s="73"/>
      <c r="B6" s="30">
        <v>5</v>
      </c>
      <c r="C6" s="14">
        <v>3</v>
      </c>
      <c r="D6" s="2" t="s">
        <v>66</v>
      </c>
      <c r="E6" s="55" t="s">
        <v>71</v>
      </c>
      <c r="F6" s="59" t="s">
        <v>99</v>
      </c>
      <c r="G6" s="15">
        <v>1990</v>
      </c>
      <c r="H6" s="34"/>
      <c r="I6" s="2"/>
      <c r="J6" s="2"/>
      <c r="K6" s="35"/>
      <c r="L6" s="6">
        <v>10</v>
      </c>
      <c r="M6" s="7">
        <v>10</v>
      </c>
      <c r="N6" s="7">
        <v>10</v>
      </c>
      <c r="O6" s="7">
        <v>9</v>
      </c>
      <c r="P6" s="11">
        <v>9</v>
      </c>
      <c r="Q6" s="13">
        <f t="shared" si="0"/>
        <v>48</v>
      </c>
      <c r="R6" s="6">
        <v>10</v>
      </c>
      <c r="S6" s="7">
        <v>10</v>
      </c>
      <c r="T6" s="7">
        <v>10</v>
      </c>
      <c r="U6" s="7">
        <v>9</v>
      </c>
      <c r="V6" s="11">
        <v>9</v>
      </c>
      <c r="W6" s="13">
        <f t="shared" si="1"/>
        <v>48</v>
      </c>
      <c r="X6" s="6">
        <v>9</v>
      </c>
      <c r="Y6" s="7">
        <v>9</v>
      </c>
      <c r="Z6" s="7">
        <v>8</v>
      </c>
      <c r="AA6" s="7">
        <v>8</v>
      </c>
      <c r="AB6" s="11">
        <v>5</v>
      </c>
      <c r="AC6" s="13">
        <f t="shared" si="2"/>
        <v>39</v>
      </c>
      <c r="AD6" s="6">
        <v>10</v>
      </c>
      <c r="AE6" s="7">
        <v>10</v>
      </c>
      <c r="AF6" s="7">
        <v>10</v>
      </c>
      <c r="AG6" s="7">
        <v>9</v>
      </c>
      <c r="AH6" s="11">
        <v>9</v>
      </c>
      <c r="AI6" s="13">
        <f t="shared" si="3"/>
        <v>48</v>
      </c>
      <c r="AJ6" s="12">
        <f t="shared" si="4"/>
        <v>183.0004428</v>
      </c>
      <c r="AK6" s="37">
        <f t="shared" si="5"/>
        <v>18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72" t="s">
        <v>120</v>
      </c>
      <c r="BL6" s="40">
        <v>23</v>
      </c>
      <c r="BM6" s="16"/>
      <c r="BN6" s="51"/>
      <c r="BO6" s="40">
        <v>21</v>
      </c>
      <c r="BP6" s="5"/>
      <c r="BQ6" s="9">
        <f>+BO6+BL6</f>
        <v>44</v>
      </c>
      <c r="BR6" s="5">
        <f t="shared" si="7"/>
        <v>3</v>
      </c>
      <c r="BS6" s="66" t="s">
        <v>119</v>
      </c>
      <c r="BT6" s="40">
        <f t="shared" si="8"/>
        <v>176</v>
      </c>
      <c r="BU6" s="40">
        <f t="shared" si="9"/>
        <v>183.0004428</v>
      </c>
      <c r="BV6" s="40">
        <f t="shared" si="10"/>
        <v>359.0004428</v>
      </c>
      <c r="BW6" s="5">
        <f t="shared" si="11"/>
        <v>2</v>
      </c>
      <c r="BX6" s="66" t="s">
        <v>120</v>
      </c>
    </row>
    <row r="7" spans="1:76" ht="15.75">
      <c r="A7" s="73"/>
      <c r="B7" s="29">
        <v>6</v>
      </c>
      <c r="C7" s="2">
        <v>4</v>
      </c>
      <c r="D7" s="2" t="s">
        <v>57</v>
      </c>
      <c r="E7" s="55" t="s">
        <v>73</v>
      </c>
      <c r="F7" s="59" t="s">
        <v>98</v>
      </c>
      <c r="G7" s="15">
        <v>1946</v>
      </c>
      <c r="H7" s="34"/>
      <c r="I7" s="2"/>
      <c r="J7" s="2"/>
      <c r="K7" s="35"/>
      <c r="L7" s="6">
        <v>10</v>
      </c>
      <c r="M7" s="7">
        <v>10</v>
      </c>
      <c r="N7" s="7">
        <v>9</v>
      </c>
      <c r="O7" s="7">
        <v>9</v>
      </c>
      <c r="P7" s="7">
        <v>3</v>
      </c>
      <c r="Q7" s="13">
        <f t="shared" si="0"/>
        <v>41</v>
      </c>
      <c r="R7" s="6">
        <v>10</v>
      </c>
      <c r="S7" s="6">
        <v>10</v>
      </c>
      <c r="T7" s="6">
        <v>10</v>
      </c>
      <c r="U7" s="6">
        <v>8</v>
      </c>
      <c r="V7" s="6">
        <v>8</v>
      </c>
      <c r="W7" s="13">
        <f t="shared" si="1"/>
        <v>46</v>
      </c>
      <c r="X7" s="6">
        <v>10</v>
      </c>
      <c r="Y7" s="7">
        <v>8</v>
      </c>
      <c r="Z7" s="7">
        <v>0</v>
      </c>
      <c r="AA7" s="7">
        <v>0</v>
      </c>
      <c r="AB7" s="11">
        <v>0</v>
      </c>
      <c r="AC7" s="13">
        <f t="shared" si="2"/>
        <v>18</v>
      </c>
      <c r="AD7" s="6">
        <v>10</v>
      </c>
      <c r="AE7" s="6">
        <v>10</v>
      </c>
      <c r="AF7" s="6">
        <v>9</v>
      </c>
      <c r="AG7" s="6">
        <v>9</v>
      </c>
      <c r="AH7" s="11">
        <v>0</v>
      </c>
      <c r="AI7" s="13">
        <f t="shared" si="3"/>
        <v>38</v>
      </c>
      <c r="AJ7" s="12">
        <f t="shared" si="4"/>
        <v>143.0002301</v>
      </c>
      <c r="AK7" s="37">
        <f t="shared" si="5"/>
        <v>50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72"/>
      <c r="BL7" s="40">
        <v>21</v>
      </c>
      <c r="BM7" s="16"/>
      <c r="BN7" s="51"/>
      <c r="BO7" s="40">
        <v>23</v>
      </c>
      <c r="BP7" s="5"/>
      <c r="BQ7" s="9">
        <f t="shared" si="6"/>
        <v>44</v>
      </c>
      <c r="BR7" s="5">
        <f t="shared" si="7"/>
        <v>3</v>
      </c>
      <c r="BS7" s="66" t="s">
        <v>121</v>
      </c>
      <c r="BT7" s="40">
        <f t="shared" si="8"/>
        <v>176</v>
      </c>
      <c r="BU7" s="40">
        <f t="shared" si="9"/>
        <v>143.0002301</v>
      </c>
      <c r="BV7" s="40">
        <f t="shared" si="10"/>
        <v>319.0002301</v>
      </c>
      <c r="BW7" s="5">
        <f t="shared" si="11"/>
        <v>12</v>
      </c>
      <c r="BX7" s="66" t="s">
        <v>121</v>
      </c>
    </row>
    <row r="8" spans="1:76" ht="15.75">
      <c r="A8" s="73">
        <v>0.40277777777777773</v>
      </c>
      <c r="B8" s="30">
        <v>8</v>
      </c>
      <c r="C8" s="14">
        <v>5</v>
      </c>
      <c r="D8" s="2" t="s">
        <v>3</v>
      </c>
      <c r="E8" s="55" t="s">
        <v>4</v>
      </c>
      <c r="F8" s="59"/>
      <c r="G8" s="15">
        <v>1978</v>
      </c>
      <c r="H8" s="34"/>
      <c r="I8" s="2"/>
      <c r="J8" s="2"/>
      <c r="K8" s="35"/>
      <c r="L8" s="6">
        <v>10</v>
      </c>
      <c r="M8" s="7">
        <v>10</v>
      </c>
      <c r="N8" s="7">
        <v>10</v>
      </c>
      <c r="O8" s="7">
        <v>9</v>
      </c>
      <c r="P8" s="7">
        <v>9</v>
      </c>
      <c r="Q8" s="13">
        <f t="shared" si="0"/>
        <v>48</v>
      </c>
      <c r="R8" s="6">
        <v>10</v>
      </c>
      <c r="S8" s="6">
        <v>10</v>
      </c>
      <c r="T8" s="6">
        <v>9</v>
      </c>
      <c r="U8" s="6">
        <v>9</v>
      </c>
      <c r="V8" s="11">
        <v>9</v>
      </c>
      <c r="W8" s="13">
        <f t="shared" si="1"/>
        <v>47</v>
      </c>
      <c r="X8" s="6">
        <v>10</v>
      </c>
      <c r="Y8" s="7">
        <v>9</v>
      </c>
      <c r="Z8" s="7">
        <v>8</v>
      </c>
      <c r="AA8" s="7">
        <v>8</v>
      </c>
      <c r="AB8" s="11">
        <v>8</v>
      </c>
      <c r="AC8" s="13">
        <f t="shared" si="2"/>
        <v>43</v>
      </c>
      <c r="AD8" s="6">
        <v>10</v>
      </c>
      <c r="AE8" s="6">
        <v>10</v>
      </c>
      <c r="AF8" s="6">
        <v>10</v>
      </c>
      <c r="AG8" s="6">
        <v>9</v>
      </c>
      <c r="AH8" s="11">
        <v>3</v>
      </c>
      <c r="AI8" s="13">
        <f t="shared" si="3"/>
        <v>42</v>
      </c>
      <c r="AJ8" s="12">
        <f t="shared" si="4"/>
        <v>180.0004818</v>
      </c>
      <c r="AK8" s="37">
        <f t="shared" si="5"/>
        <v>22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71"/>
      <c r="BL8" s="40">
        <v>19</v>
      </c>
      <c r="BM8" s="16"/>
      <c r="BN8" s="51"/>
      <c r="BO8" s="40">
        <v>25</v>
      </c>
      <c r="BP8" s="5"/>
      <c r="BQ8" s="9">
        <f>+BO8+BL8</f>
        <v>44</v>
      </c>
      <c r="BR8" s="5">
        <f t="shared" si="7"/>
        <v>3</v>
      </c>
      <c r="BS8" s="66"/>
      <c r="BT8" s="40">
        <f t="shared" si="8"/>
        <v>176</v>
      </c>
      <c r="BU8" s="40">
        <f t="shared" si="9"/>
        <v>180.0004818</v>
      </c>
      <c r="BV8" s="40">
        <f t="shared" si="10"/>
        <v>356.0004818</v>
      </c>
      <c r="BW8" s="5">
        <f t="shared" si="11"/>
        <v>4</v>
      </c>
      <c r="BX8" s="66"/>
    </row>
    <row r="9" spans="1:76" ht="15.75">
      <c r="A9" s="73"/>
      <c r="B9" s="29">
        <v>9</v>
      </c>
      <c r="C9" s="2">
        <v>6</v>
      </c>
      <c r="D9" s="3" t="s">
        <v>106</v>
      </c>
      <c r="E9" s="55" t="s">
        <v>113</v>
      </c>
      <c r="F9" s="58" t="s">
        <v>99</v>
      </c>
      <c r="G9" s="15">
        <v>1987</v>
      </c>
      <c r="H9" s="34"/>
      <c r="I9" s="2"/>
      <c r="J9" s="2"/>
      <c r="K9" s="35"/>
      <c r="L9" s="6">
        <v>10</v>
      </c>
      <c r="M9" s="7">
        <v>10</v>
      </c>
      <c r="N9" s="7">
        <v>10</v>
      </c>
      <c r="O9" s="7">
        <v>10</v>
      </c>
      <c r="P9" s="7">
        <v>9</v>
      </c>
      <c r="Q9" s="13">
        <f t="shared" si="0"/>
        <v>49</v>
      </c>
      <c r="R9" s="6">
        <v>10</v>
      </c>
      <c r="S9" s="7">
        <v>10</v>
      </c>
      <c r="T9" s="7">
        <v>10</v>
      </c>
      <c r="U9" s="7">
        <v>10</v>
      </c>
      <c r="V9" s="11">
        <v>10</v>
      </c>
      <c r="W9" s="13">
        <f t="shared" si="1"/>
        <v>50</v>
      </c>
      <c r="X9" s="6">
        <v>10</v>
      </c>
      <c r="Y9" s="7">
        <v>10</v>
      </c>
      <c r="Z9" s="7">
        <v>9</v>
      </c>
      <c r="AA9" s="7">
        <v>9</v>
      </c>
      <c r="AB9" s="11">
        <v>8</v>
      </c>
      <c r="AC9" s="13">
        <f t="shared" si="2"/>
        <v>46</v>
      </c>
      <c r="AD9" s="6">
        <v>10</v>
      </c>
      <c r="AE9" s="6">
        <v>10</v>
      </c>
      <c r="AF9" s="6">
        <v>10</v>
      </c>
      <c r="AG9" s="6">
        <v>10</v>
      </c>
      <c r="AH9" s="11">
        <v>9</v>
      </c>
      <c r="AI9" s="13">
        <f t="shared" si="3"/>
        <v>49</v>
      </c>
      <c r="AJ9" s="12">
        <f t="shared" si="4"/>
        <v>194.00051489999998</v>
      </c>
      <c r="AK9" s="37">
        <f t="shared" si="5"/>
        <v>5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72" t="s">
        <v>119</v>
      </c>
      <c r="BL9" s="40">
        <v>24</v>
      </c>
      <c r="BM9" s="16"/>
      <c r="BN9" s="51"/>
      <c r="BO9" s="40">
        <v>18</v>
      </c>
      <c r="BP9" s="5"/>
      <c r="BQ9" s="9">
        <f>+BO9+BL9</f>
        <v>42</v>
      </c>
      <c r="BR9" s="5">
        <f t="shared" si="7"/>
        <v>6</v>
      </c>
      <c r="BS9" s="66" t="s">
        <v>120</v>
      </c>
      <c r="BT9" s="40">
        <f t="shared" si="8"/>
        <v>168</v>
      </c>
      <c r="BU9" s="40">
        <f t="shared" si="9"/>
        <v>194.00051489999998</v>
      </c>
      <c r="BV9" s="40">
        <f t="shared" si="10"/>
        <v>362.0005149</v>
      </c>
      <c r="BW9" s="5">
        <f t="shared" si="11"/>
        <v>1</v>
      </c>
      <c r="BX9" s="66" t="s">
        <v>119</v>
      </c>
    </row>
    <row r="10" spans="1:76" ht="15.75">
      <c r="A10" s="73"/>
      <c r="B10" s="28">
        <v>10</v>
      </c>
      <c r="C10" s="14">
        <v>7</v>
      </c>
      <c r="D10" s="2" t="s">
        <v>21</v>
      </c>
      <c r="E10" s="55" t="s">
        <v>113</v>
      </c>
      <c r="F10" s="58"/>
      <c r="G10" s="15">
        <v>1968</v>
      </c>
      <c r="H10" s="34"/>
      <c r="I10" s="2"/>
      <c r="J10" s="2"/>
      <c r="K10" s="35"/>
      <c r="L10" s="6">
        <v>10</v>
      </c>
      <c r="M10" s="7">
        <v>10</v>
      </c>
      <c r="N10" s="7">
        <v>10</v>
      </c>
      <c r="O10" s="7">
        <v>9</v>
      </c>
      <c r="P10" s="11">
        <v>8</v>
      </c>
      <c r="Q10" s="13">
        <f t="shared" si="0"/>
        <v>47</v>
      </c>
      <c r="R10" s="6">
        <v>10</v>
      </c>
      <c r="S10" s="7">
        <v>10</v>
      </c>
      <c r="T10" s="7">
        <v>10</v>
      </c>
      <c r="U10" s="7">
        <v>10</v>
      </c>
      <c r="V10" s="11">
        <v>10</v>
      </c>
      <c r="W10" s="13">
        <f t="shared" si="1"/>
        <v>50</v>
      </c>
      <c r="X10" s="6">
        <v>10</v>
      </c>
      <c r="Y10" s="7">
        <v>10</v>
      </c>
      <c r="Z10" s="7">
        <v>8</v>
      </c>
      <c r="AA10" s="7">
        <v>8</v>
      </c>
      <c r="AB10" s="11">
        <v>8</v>
      </c>
      <c r="AC10" s="13">
        <f t="shared" si="2"/>
        <v>44</v>
      </c>
      <c r="AD10" s="6">
        <v>10</v>
      </c>
      <c r="AE10" s="7">
        <v>10</v>
      </c>
      <c r="AF10" s="7">
        <v>8</v>
      </c>
      <c r="AG10" s="7">
        <v>8</v>
      </c>
      <c r="AH10" s="11">
        <v>8</v>
      </c>
      <c r="AI10" s="13">
        <f t="shared" si="3"/>
        <v>44</v>
      </c>
      <c r="AJ10" s="12">
        <f t="shared" si="4"/>
        <v>185.0004947</v>
      </c>
      <c r="AK10" s="37">
        <f t="shared" si="5"/>
        <v>13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72"/>
      <c r="BL10" s="40">
        <v>23</v>
      </c>
      <c r="BM10" s="16"/>
      <c r="BN10" s="51"/>
      <c r="BO10" s="40">
        <v>19</v>
      </c>
      <c r="BP10" s="5"/>
      <c r="BQ10" s="9">
        <f t="shared" si="6"/>
        <v>42</v>
      </c>
      <c r="BR10" s="5">
        <f t="shared" si="7"/>
        <v>6</v>
      </c>
      <c r="BS10" s="66"/>
      <c r="BT10" s="40">
        <f t="shared" si="8"/>
        <v>168</v>
      </c>
      <c r="BU10" s="40">
        <f t="shared" si="9"/>
        <v>185.0004947</v>
      </c>
      <c r="BV10" s="40">
        <f t="shared" si="10"/>
        <v>353.0004947</v>
      </c>
      <c r="BW10" s="5">
        <f t="shared" si="11"/>
        <v>5</v>
      </c>
      <c r="BX10" s="66"/>
    </row>
    <row r="11" spans="1:76" ht="15.75">
      <c r="A11" s="73"/>
      <c r="B11" s="28">
        <v>11</v>
      </c>
      <c r="C11" s="2">
        <v>8</v>
      </c>
      <c r="D11" s="2" t="s">
        <v>114</v>
      </c>
      <c r="E11" s="55"/>
      <c r="F11" s="58"/>
      <c r="G11" s="15"/>
      <c r="H11" s="34"/>
      <c r="I11" s="2"/>
      <c r="J11" s="2"/>
      <c r="K11" s="35"/>
      <c r="L11" s="6"/>
      <c r="M11" s="7"/>
      <c r="N11" s="7"/>
      <c r="O11" s="7"/>
      <c r="P11" s="11"/>
      <c r="Q11" s="13">
        <f t="shared" si="0"/>
        <v>0</v>
      </c>
      <c r="R11" s="6"/>
      <c r="S11" s="7"/>
      <c r="T11" s="7"/>
      <c r="U11" s="7"/>
      <c r="V11" s="11"/>
      <c r="W11" s="13">
        <f t="shared" si="1"/>
        <v>0</v>
      </c>
      <c r="X11" s="6"/>
      <c r="Y11" s="7"/>
      <c r="Z11" s="7"/>
      <c r="AA11" s="7"/>
      <c r="AB11" s="11"/>
      <c r="AC11" s="13">
        <f t="shared" si="2"/>
        <v>0</v>
      </c>
      <c r="AD11" s="6"/>
      <c r="AE11" s="7"/>
      <c r="AF11" s="7"/>
      <c r="AG11" s="7"/>
      <c r="AH11" s="11"/>
      <c r="AI11" s="13">
        <f t="shared" si="3"/>
        <v>0</v>
      </c>
      <c r="AJ11" s="12">
        <f t="shared" si="4"/>
        <v>0</v>
      </c>
      <c r="AK11" s="37">
        <f t="shared" si="5"/>
        <v>62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71"/>
      <c r="BL11" s="40">
        <v>23</v>
      </c>
      <c r="BM11" s="16"/>
      <c r="BN11" s="51"/>
      <c r="BO11" s="40">
        <v>19</v>
      </c>
      <c r="BP11" s="5"/>
      <c r="BQ11" s="9">
        <f aca="true" t="shared" si="12" ref="BQ11:BQ29">+BO11+BL11</f>
        <v>42</v>
      </c>
      <c r="BR11" s="5">
        <f t="shared" si="7"/>
        <v>6</v>
      </c>
      <c r="BS11" s="66"/>
      <c r="BT11" s="3">
        <f t="shared" si="8"/>
        <v>168</v>
      </c>
      <c r="BU11" s="40">
        <f t="shared" si="9"/>
        <v>0</v>
      </c>
      <c r="BV11" s="40">
        <f t="shared" si="10"/>
        <v>168</v>
      </c>
      <c r="BW11" s="5">
        <f t="shared" si="11"/>
        <v>49</v>
      </c>
      <c r="BX11" s="66"/>
    </row>
    <row r="12" spans="1:76" ht="15.75">
      <c r="A12" s="73">
        <f>+A4+1/48</f>
        <v>0.42361111111111105</v>
      </c>
      <c r="B12" s="30">
        <v>3</v>
      </c>
      <c r="C12" s="14">
        <v>9</v>
      </c>
      <c r="D12" s="2" t="s">
        <v>60</v>
      </c>
      <c r="E12" s="55" t="s">
        <v>61</v>
      </c>
      <c r="F12" s="58"/>
      <c r="G12" s="15"/>
      <c r="H12" s="34"/>
      <c r="I12" s="2"/>
      <c r="J12" s="2"/>
      <c r="K12" s="35"/>
      <c r="L12" s="6"/>
      <c r="M12" s="6"/>
      <c r="N12" s="6"/>
      <c r="O12" s="6"/>
      <c r="P12" s="6"/>
      <c r="Q12" s="13">
        <f t="shared" si="0"/>
        <v>0</v>
      </c>
      <c r="R12" s="7"/>
      <c r="S12" s="7"/>
      <c r="T12" s="7"/>
      <c r="U12" s="7"/>
      <c r="V12" s="7"/>
      <c r="W12" s="13">
        <f t="shared" si="1"/>
        <v>0</v>
      </c>
      <c r="X12" s="7"/>
      <c r="Y12" s="7"/>
      <c r="Z12" s="7"/>
      <c r="AA12" s="7"/>
      <c r="AB12" s="11"/>
      <c r="AC12" s="13">
        <f t="shared" si="2"/>
        <v>0</v>
      </c>
      <c r="AD12" s="7"/>
      <c r="AE12" s="7"/>
      <c r="AF12" s="7"/>
      <c r="AG12" s="7"/>
      <c r="AH12" s="7"/>
      <c r="AI12" s="13">
        <f t="shared" si="3"/>
        <v>0</v>
      </c>
      <c r="AJ12" s="12">
        <f t="shared" si="4"/>
        <v>0</v>
      </c>
      <c r="AK12" s="37">
        <f t="shared" si="5"/>
        <v>62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71"/>
      <c r="BL12" s="40">
        <v>22</v>
      </c>
      <c r="BM12" s="16"/>
      <c r="BN12" s="51"/>
      <c r="BO12" s="40">
        <v>20</v>
      </c>
      <c r="BP12" s="5"/>
      <c r="BQ12" s="9">
        <f t="shared" si="12"/>
        <v>42</v>
      </c>
      <c r="BR12" s="5">
        <f t="shared" si="7"/>
        <v>6</v>
      </c>
      <c r="BS12" s="66"/>
      <c r="BT12" s="3">
        <f t="shared" si="8"/>
        <v>168</v>
      </c>
      <c r="BU12" s="40">
        <f t="shared" si="9"/>
        <v>0</v>
      </c>
      <c r="BV12" s="40">
        <f t="shared" si="10"/>
        <v>168</v>
      </c>
      <c r="BW12" s="5">
        <f t="shared" si="11"/>
        <v>49</v>
      </c>
      <c r="BX12" s="66"/>
    </row>
    <row r="13" spans="1:76" ht="15.75">
      <c r="A13" s="73"/>
      <c r="B13" s="29">
        <v>4</v>
      </c>
      <c r="C13" s="2">
        <v>10</v>
      </c>
      <c r="D13" s="2" t="s">
        <v>16</v>
      </c>
      <c r="E13" s="55" t="s">
        <v>42</v>
      </c>
      <c r="F13" s="58"/>
      <c r="G13" s="15"/>
      <c r="H13" s="34"/>
      <c r="I13" s="2"/>
      <c r="J13" s="2"/>
      <c r="K13" s="35"/>
      <c r="L13" s="6"/>
      <c r="M13" s="7"/>
      <c r="N13" s="7"/>
      <c r="O13" s="7"/>
      <c r="P13" s="11"/>
      <c r="Q13" s="13">
        <f t="shared" si="0"/>
        <v>0</v>
      </c>
      <c r="R13" s="6"/>
      <c r="S13" s="7"/>
      <c r="T13" s="7"/>
      <c r="U13" s="7"/>
      <c r="V13" s="11"/>
      <c r="W13" s="13">
        <f t="shared" si="1"/>
        <v>0</v>
      </c>
      <c r="X13" s="6"/>
      <c r="Y13" s="7"/>
      <c r="Z13" s="7"/>
      <c r="AA13" s="7"/>
      <c r="AB13" s="11"/>
      <c r="AC13" s="13">
        <f t="shared" si="2"/>
        <v>0</v>
      </c>
      <c r="AD13" s="6"/>
      <c r="AE13" s="7"/>
      <c r="AF13" s="7"/>
      <c r="AG13" s="7"/>
      <c r="AH13" s="11"/>
      <c r="AI13" s="13">
        <f t="shared" si="3"/>
        <v>0</v>
      </c>
      <c r="AJ13" s="12">
        <f t="shared" si="4"/>
        <v>0</v>
      </c>
      <c r="AK13" s="37">
        <f t="shared" si="5"/>
        <v>62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71"/>
      <c r="BL13" s="40">
        <v>22</v>
      </c>
      <c r="BM13" s="16"/>
      <c r="BN13" s="51"/>
      <c r="BO13" s="40">
        <v>19</v>
      </c>
      <c r="BP13" s="5"/>
      <c r="BQ13" s="9">
        <f t="shared" si="12"/>
        <v>41</v>
      </c>
      <c r="BR13" s="5">
        <f t="shared" si="7"/>
        <v>10</v>
      </c>
      <c r="BS13" s="66"/>
      <c r="BT13" s="3">
        <f t="shared" si="8"/>
        <v>164</v>
      </c>
      <c r="BU13" s="40">
        <f t="shared" si="9"/>
        <v>0</v>
      </c>
      <c r="BV13" s="40">
        <f t="shared" si="10"/>
        <v>164</v>
      </c>
      <c r="BW13" s="5">
        <f t="shared" si="11"/>
        <v>54</v>
      </c>
      <c r="BX13" s="66"/>
    </row>
    <row r="14" spans="1:76" ht="15.75">
      <c r="A14" s="73"/>
      <c r="B14" s="30">
        <v>5</v>
      </c>
      <c r="C14" s="14">
        <v>11</v>
      </c>
      <c r="D14" s="3" t="s">
        <v>104</v>
      </c>
      <c r="E14" s="55" t="s">
        <v>73</v>
      </c>
      <c r="F14" s="58"/>
      <c r="G14" s="15">
        <v>1968</v>
      </c>
      <c r="H14" s="34"/>
      <c r="I14" s="2"/>
      <c r="J14" s="2"/>
      <c r="K14" s="35"/>
      <c r="L14" s="6">
        <v>9</v>
      </c>
      <c r="M14" s="7">
        <v>9</v>
      </c>
      <c r="N14" s="7">
        <v>3</v>
      </c>
      <c r="O14" s="7">
        <v>1</v>
      </c>
      <c r="P14" s="11">
        <v>0</v>
      </c>
      <c r="Q14" s="13">
        <f t="shared" si="0"/>
        <v>22</v>
      </c>
      <c r="R14" s="6">
        <v>10</v>
      </c>
      <c r="S14" s="7">
        <v>9</v>
      </c>
      <c r="T14" s="7">
        <v>8</v>
      </c>
      <c r="U14" s="7">
        <v>8</v>
      </c>
      <c r="V14" s="11">
        <v>0</v>
      </c>
      <c r="W14" s="13">
        <f t="shared" si="1"/>
        <v>35</v>
      </c>
      <c r="X14" s="6">
        <v>9</v>
      </c>
      <c r="Y14" s="7">
        <v>9</v>
      </c>
      <c r="Z14" s="7">
        <v>0</v>
      </c>
      <c r="AA14" s="7">
        <v>0</v>
      </c>
      <c r="AB14" s="11">
        <v>0</v>
      </c>
      <c r="AC14" s="13">
        <f t="shared" si="2"/>
        <v>18</v>
      </c>
      <c r="AD14" s="6">
        <v>10</v>
      </c>
      <c r="AE14" s="7">
        <v>3</v>
      </c>
      <c r="AF14" s="7">
        <v>3</v>
      </c>
      <c r="AG14" s="7">
        <v>0</v>
      </c>
      <c r="AH14" s="11">
        <v>0</v>
      </c>
      <c r="AI14" s="13">
        <f t="shared" si="3"/>
        <v>16</v>
      </c>
      <c r="AJ14" s="12">
        <f t="shared" si="4"/>
        <v>91.0002172</v>
      </c>
      <c r="AK14" s="37">
        <f t="shared" si="5"/>
        <v>60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71"/>
      <c r="BL14" s="40">
        <v>22</v>
      </c>
      <c r="BM14" s="16"/>
      <c r="BN14" s="51"/>
      <c r="BO14" s="40">
        <v>18</v>
      </c>
      <c r="BP14" s="5"/>
      <c r="BQ14" s="9">
        <f t="shared" si="12"/>
        <v>40</v>
      </c>
      <c r="BR14" s="5">
        <f t="shared" si="7"/>
        <v>11</v>
      </c>
      <c r="BS14" s="66"/>
      <c r="BT14" s="40">
        <f t="shared" si="8"/>
        <v>160</v>
      </c>
      <c r="BU14" s="40">
        <f t="shared" si="9"/>
        <v>91.0002172</v>
      </c>
      <c r="BV14" s="40">
        <f t="shared" si="10"/>
        <v>251.0002172</v>
      </c>
      <c r="BW14" s="5">
        <f t="shared" si="11"/>
        <v>26</v>
      </c>
      <c r="BX14" s="66"/>
    </row>
    <row r="15" spans="1:76" ht="15.75">
      <c r="A15" s="74"/>
      <c r="B15" s="29">
        <v>6</v>
      </c>
      <c r="C15" s="2">
        <v>12</v>
      </c>
      <c r="D15" s="2" t="s">
        <v>65</v>
      </c>
      <c r="E15" s="55" t="s">
        <v>71</v>
      </c>
      <c r="F15" s="58" t="s">
        <v>99</v>
      </c>
      <c r="G15" s="15">
        <v>1986</v>
      </c>
      <c r="H15" s="34"/>
      <c r="I15" s="2"/>
      <c r="J15" s="2"/>
      <c r="K15" s="35"/>
      <c r="L15" s="6"/>
      <c r="M15" s="7"/>
      <c r="N15" s="7"/>
      <c r="O15" s="7"/>
      <c r="P15" s="11"/>
      <c r="Q15" s="13">
        <f t="shared" si="0"/>
        <v>0</v>
      </c>
      <c r="R15" s="6"/>
      <c r="S15" s="7"/>
      <c r="T15" s="7"/>
      <c r="U15" s="7"/>
      <c r="V15" s="11"/>
      <c r="W15" s="13">
        <f t="shared" si="1"/>
        <v>0</v>
      </c>
      <c r="X15" s="6"/>
      <c r="Y15" s="7"/>
      <c r="Z15" s="7"/>
      <c r="AA15" s="7"/>
      <c r="AB15" s="11"/>
      <c r="AC15" s="13">
        <f t="shared" si="2"/>
        <v>0</v>
      </c>
      <c r="AD15" s="6"/>
      <c r="AE15" s="7"/>
      <c r="AF15" s="7"/>
      <c r="AG15" s="7"/>
      <c r="AH15" s="11"/>
      <c r="AI15" s="13">
        <f t="shared" si="3"/>
        <v>0</v>
      </c>
      <c r="AJ15" s="12">
        <f t="shared" si="4"/>
        <v>0</v>
      </c>
      <c r="AK15" s="37">
        <f t="shared" si="5"/>
        <v>62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71"/>
      <c r="BL15" s="40">
        <v>20</v>
      </c>
      <c r="BM15" s="16"/>
      <c r="BN15" s="52"/>
      <c r="BO15" s="40">
        <v>20</v>
      </c>
      <c r="BP15" s="5"/>
      <c r="BQ15" s="9">
        <f t="shared" si="12"/>
        <v>40</v>
      </c>
      <c r="BR15" s="21">
        <f t="shared" si="7"/>
        <v>11</v>
      </c>
      <c r="BS15" s="66" t="s">
        <v>123</v>
      </c>
      <c r="BT15" s="3">
        <f t="shared" si="8"/>
        <v>160</v>
      </c>
      <c r="BU15" s="40">
        <f t="shared" si="9"/>
        <v>0</v>
      </c>
      <c r="BV15" s="40">
        <f t="shared" si="10"/>
        <v>160</v>
      </c>
      <c r="BW15" s="5">
        <f t="shared" si="11"/>
        <v>56</v>
      </c>
      <c r="BX15" s="66"/>
    </row>
    <row r="16" spans="1:76" ht="15.75">
      <c r="A16" s="73">
        <f>+A8+1/48</f>
        <v>0.42361111111111105</v>
      </c>
      <c r="B16" s="30">
        <v>8</v>
      </c>
      <c r="C16" s="14">
        <v>13</v>
      </c>
      <c r="D16" s="2" t="s">
        <v>2</v>
      </c>
      <c r="E16" s="55" t="s">
        <v>42</v>
      </c>
      <c r="F16" s="58"/>
      <c r="G16" s="15">
        <v>1960</v>
      </c>
      <c r="H16" s="34"/>
      <c r="I16" s="2"/>
      <c r="J16" s="2"/>
      <c r="K16" s="35"/>
      <c r="L16" s="6">
        <v>10</v>
      </c>
      <c r="M16" s="7">
        <v>10</v>
      </c>
      <c r="N16" s="7">
        <v>10</v>
      </c>
      <c r="O16" s="7">
        <v>10</v>
      </c>
      <c r="P16" s="7">
        <v>9</v>
      </c>
      <c r="Q16" s="13">
        <f t="shared" si="0"/>
        <v>49</v>
      </c>
      <c r="R16" s="6">
        <v>10</v>
      </c>
      <c r="S16" s="7">
        <v>10</v>
      </c>
      <c r="T16" s="7">
        <v>10</v>
      </c>
      <c r="U16" s="7">
        <v>10</v>
      </c>
      <c r="V16" s="11">
        <v>8</v>
      </c>
      <c r="W16" s="13">
        <f t="shared" si="1"/>
        <v>48</v>
      </c>
      <c r="X16" s="6">
        <v>10</v>
      </c>
      <c r="Y16" s="7">
        <v>10</v>
      </c>
      <c r="Z16" s="7">
        <v>9</v>
      </c>
      <c r="AA16" s="7">
        <v>8</v>
      </c>
      <c r="AB16" s="11">
        <v>8</v>
      </c>
      <c r="AC16" s="13">
        <f t="shared" si="2"/>
        <v>45</v>
      </c>
      <c r="AD16" s="6">
        <v>10</v>
      </c>
      <c r="AE16" s="6">
        <v>10</v>
      </c>
      <c r="AF16" s="6">
        <v>9</v>
      </c>
      <c r="AG16" s="6">
        <v>9</v>
      </c>
      <c r="AH16" s="11">
        <v>3</v>
      </c>
      <c r="AI16" s="13">
        <f t="shared" si="3"/>
        <v>41</v>
      </c>
      <c r="AJ16" s="12">
        <f t="shared" si="4"/>
        <v>183.0005029</v>
      </c>
      <c r="AK16" s="37">
        <f t="shared" si="5"/>
        <v>17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72"/>
      <c r="BL16" s="40">
        <v>20</v>
      </c>
      <c r="BM16" s="16"/>
      <c r="BN16" s="53"/>
      <c r="BO16" s="40">
        <v>18</v>
      </c>
      <c r="BP16" s="5"/>
      <c r="BQ16" s="9">
        <f t="shared" si="12"/>
        <v>38</v>
      </c>
      <c r="BR16" s="20">
        <f t="shared" si="7"/>
        <v>13</v>
      </c>
      <c r="BS16" s="66"/>
      <c r="BT16" s="40">
        <f t="shared" si="8"/>
        <v>152</v>
      </c>
      <c r="BU16" s="40">
        <f t="shared" si="9"/>
        <v>183.0005029</v>
      </c>
      <c r="BV16" s="40">
        <f t="shared" si="10"/>
        <v>335.0005029</v>
      </c>
      <c r="BW16" s="5">
        <f t="shared" si="11"/>
        <v>7</v>
      </c>
      <c r="BX16" s="66"/>
    </row>
    <row r="17" spans="1:76" ht="15.75">
      <c r="A17" s="73"/>
      <c r="B17" s="29">
        <v>9</v>
      </c>
      <c r="C17" s="2">
        <v>14</v>
      </c>
      <c r="D17" s="2" t="s">
        <v>12</v>
      </c>
      <c r="E17" s="55" t="s">
        <v>83</v>
      </c>
      <c r="F17" s="58"/>
      <c r="G17" s="15">
        <v>1972</v>
      </c>
      <c r="H17" s="34"/>
      <c r="I17" s="2"/>
      <c r="J17" s="2"/>
      <c r="K17" s="35"/>
      <c r="L17" s="6">
        <v>10</v>
      </c>
      <c r="M17" s="7">
        <v>10</v>
      </c>
      <c r="N17" s="7">
        <v>10</v>
      </c>
      <c r="O17" s="11">
        <v>10</v>
      </c>
      <c r="P17" s="11">
        <v>8</v>
      </c>
      <c r="Q17" s="13">
        <f t="shared" si="0"/>
        <v>48</v>
      </c>
      <c r="R17" s="6">
        <v>10</v>
      </c>
      <c r="S17" s="7">
        <v>10</v>
      </c>
      <c r="T17" s="7">
        <v>9</v>
      </c>
      <c r="U17" s="7">
        <v>8</v>
      </c>
      <c r="V17" s="11">
        <v>3</v>
      </c>
      <c r="W17" s="13">
        <f t="shared" si="1"/>
        <v>40</v>
      </c>
      <c r="X17" s="6">
        <v>10</v>
      </c>
      <c r="Y17" s="7">
        <v>10</v>
      </c>
      <c r="Z17" s="7">
        <v>9</v>
      </c>
      <c r="AA17" s="7">
        <v>9</v>
      </c>
      <c r="AB17" s="11">
        <v>8</v>
      </c>
      <c r="AC17" s="13">
        <f t="shared" si="2"/>
        <v>46</v>
      </c>
      <c r="AD17" s="6">
        <v>10</v>
      </c>
      <c r="AE17" s="6">
        <v>10</v>
      </c>
      <c r="AF17" s="6">
        <v>10</v>
      </c>
      <c r="AG17" s="6">
        <v>9</v>
      </c>
      <c r="AH17" s="11">
        <v>9</v>
      </c>
      <c r="AI17" s="13">
        <f t="shared" si="3"/>
        <v>48</v>
      </c>
      <c r="AJ17" s="12">
        <f t="shared" si="4"/>
        <v>182.0005048</v>
      </c>
      <c r="AK17" s="37">
        <f t="shared" si="5"/>
        <v>20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72"/>
      <c r="BL17" s="40">
        <v>18</v>
      </c>
      <c r="BM17" s="16"/>
      <c r="BN17" s="51"/>
      <c r="BO17" s="40">
        <v>20</v>
      </c>
      <c r="BP17" s="5"/>
      <c r="BQ17" s="9">
        <f t="shared" si="12"/>
        <v>38</v>
      </c>
      <c r="BR17" s="5">
        <f t="shared" si="7"/>
        <v>13</v>
      </c>
      <c r="BS17" s="66"/>
      <c r="BT17" s="40">
        <f t="shared" si="8"/>
        <v>152</v>
      </c>
      <c r="BU17" s="40">
        <f t="shared" si="9"/>
        <v>182.0005048</v>
      </c>
      <c r="BV17" s="40">
        <f t="shared" si="10"/>
        <v>334.0005048</v>
      </c>
      <c r="BW17" s="5">
        <f t="shared" si="11"/>
        <v>8</v>
      </c>
      <c r="BX17" s="66"/>
    </row>
    <row r="18" spans="1:76" ht="15.75">
      <c r="A18" s="73"/>
      <c r="B18" s="28">
        <v>10</v>
      </c>
      <c r="C18" s="14">
        <v>15</v>
      </c>
      <c r="D18" s="2" t="s">
        <v>111</v>
      </c>
      <c r="E18" s="55" t="s">
        <v>4</v>
      </c>
      <c r="F18" s="58"/>
      <c r="G18" s="15">
        <v>1987</v>
      </c>
      <c r="H18" s="34"/>
      <c r="I18" s="2"/>
      <c r="J18" s="2"/>
      <c r="K18" s="35"/>
      <c r="L18" s="6">
        <v>10</v>
      </c>
      <c r="M18" s="6">
        <v>10</v>
      </c>
      <c r="N18" s="6">
        <v>10</v>
      </c>
      <c r="O18" s="6">
        <v>10</v>
      </c>
      <c r="P18" s="6">
        <v>9</v>
      </c>
      <c r="Q18" s="13">
        <f t="shared" si="0"/>
        <v>49</v>
      </c>
      <c r="R18" s="6">
        <v>10</v>
      </c>
      <c r="S18" s="6">
        <v>10</v>
      </c>
      <c r="T18" s="6">
        <v>10</v>
      </c>
      <c r="U18" s="6">
        <v>10</v>
      </c>
      <c r="V18" s="6">
        <v>9</v>
      </c>
      <c r="W18" s="13">
        <f t="shared" si="1"/>
        <v>49</v>
      </c>
      <c r="X18" s="6">
        <v>9</v>
      </c>
      <c r="Y18" s="7">
        <v>9</v>
      </c>
      <c r="Z18" s="7">
        <v>8</v>
      </c>
      <c r="AA18" s="7">
        <v>8</v>
      </c>
      <c r="AB18" s="11">
        <v>8</v>
      </c>
      <c r="AC18" s="13">
        <f t="shared" si="2"/>
        <v>42</v>
      </c>
      <c r="AD18" s="6">
        <v>10</v>
      </c>
      <c r="AE18" s="6">
        <v>10</v>
      </c>
      <c r="AF18" s="6">
        <v>10</v>
      </c>
      <c r="AG18" s="6">
        <v>0</v>
      </c>
      <c r="AH18" s="6">
        <v>0</v>
      </c>
      <c r="AI18" s="13">
        <f t="shared" si="3"/>
        <v>30</v>
      </c>
      <c r="AJ18" s="12">
        <f t="shared" si="4"/>
        <v>170.0004739</v>
      </c>
      <c r="AK18" s="37">
        <f t="shared" si="5"/>
        <v>31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71"/>
      <c r="BL18" s="40">
        <v>22</v>
      </c>
      <c r="BM18" s="16"/>
      <c r="BN18" s="51"/>
      <c r="BO18" s="40">
        <v>16</v>
      </c>
      <c r="BP18" s="5"/>
      <c r="BQ18" s="9">
        <f t="shared" si="12"/>
        <v>38</v>
      </c>
      <c r="BR18" s="5">
        <f t="shared" si="7"/>
        <v>13</v>
      </c>
      <c r="BS18" s="66"/>
      <c r="BT18" s="3">
        <f t="shared" si="8"/>
        <v>152</v>
      </c>
      <c r="BU18" s="40">
        <f t="shared" si="9"/>
        <v>170.0004739</v>
      </c>
      <c r="BV18" s="40">
        <f t="shared" si="10"/>
        <v>322.0004739</v>
      </c>
      <c r="BW18" s="5">
        <f t="shared" si="11"/>
        <v>11</v>
      </c>
      <c r="BX18" s="66"/>
    </row>
    <row r="19" spans="1:76" ht="15.75">
      <c r="A19" s="74"/>
      <c r="B19" s="28">
        <v>11</v>
      </c>
      <c r="C19" s="2">
        <v>16</v>
      </c>
      <c r="D19" s="2" t="s">
        <v>110</v>
      </c>
      <c r="E19" s="55" t="s">
        <v>4</v>
      </c>
      <c r="F19" s="58"/>
      <c r="G19" s="15">
        <v>1989</v>
      </c>
      <c r="H19" s="34"/>
      <c r="I19" s="2"/>
      <c r="J19" s="2"/>
      <c r="K19" s="35"/>
      <c r="L19" s="6">
        <v>10</v>
      </c>
      <c r="M19" s="7">
        <v>10</v>
      </c>
      <c r="N19" s="7">
        <v>10</v>
      </c>
      <c r="O19" s="7">
        <v>10</v>
      </c>
      <c r="P19" s="11">
        <v>10</v>
      </c>
      <c r="Q19" s="13">
        <f t="shared" si="0"/>
        <v>50</v>
      </c>
      <c r="R19" s="6">
        <v>10</v>
      </c>
      <c r="S19" s="7">
        <v>10</v>
      </c>
      <c r="T19" s="7">
        <v>9</v>
      </c>
      <c r="U19" s="7">
        <v>8</v>
      </c>
      <c r="V19" s="11">
        <v>0</v>
      </c>
      <c r="W19" s="13">
        <f t="shared" si="1"/>
        <v>37</v>
      </c>
      <c r="X19" s="6">
        <v>10</v>
      </c>
      <c r="Y19" s="7">
        <v>9</v>
      </c>
      <c r="Z19" s="7">
        <v>9</v>
      </c>
      <c r="AA19" s="7">
        <v>8</v>
      </c>
      <c r="AB19" s="11">
        <v>0</v>
      </c>
      <c r="AC19" s="13">
        <f t="shared" si="2"/>
        <v>36</v>
      </c>
      <c r="AD19" s="6">
        <v>10</v>
      </c>
      <c r="AE19" s="7">
        <v>10</v>
      </c>
      <c r="AF19" s="7">
        <v>10</v>
      </c>
      <c r="AG19" s="7">
        <v>10</v>
      </c>
      <c r="AH19" s="11">
        <v>3</v>
      </c>
      <c r="AI19" s="13">
        <f t="shared" si="3"/>
        <v>43</v>
      </c>
      <c r="AJ19" s="12">
        <f t="shared" si="4"/>
        <v>166.000402</v>
      </c>
      <c r="AK19" s="37">
        <f t="shared" si="5"/>
        <v>35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71"/>
      <c r="BL19" s="40">
        <v>18</v>
      </c>
      <c r="BM19" s="16"/>
      <c r="BN19" s="51"/>
      <c r="BO19" s="40">
        <v>20</v>
      </c>
      <c r="BP19" s="5"/>
      <c r="BQ19" s="9">
        <f t="shared" si="12"/>
        <v>38</v>
      </c>
      <c r="BR19" s="5">
        <f t="shared" si="7"/>
        <v>13</v>
      </c>
      <c r="BS19" s="66"/>
      <c r="BT19" s="40">
        <f t="shared" si="8"/>
        <v>152</v>
      </c>
      <c r="BU19" s="40">
        <f t="shared" si="9"/>
        <v>166.000402</v>
      </c>
      <c r="BV19" s="40">
        <f t="shared" si="10"/>
        <v>318.000402</v>
      </c>
      <c r="BW19" s="5">
        <f t="shared" si="11"/>
        <v>13</v>
      </c>
      <c r="BX19" s="66"/>
    </row>
    <row r="20" spans="1:76" ht="15.75">
      <c r="A20" s="73">
        <f>+A12+1/48</f>
        <v>0.44444444444444436</v>
      </c>
      <c r="B20" s="30">
        <v>3</v>
      </c>
      <c r="C20" s="14">
        <v>17</v>
      </c>
      <c r="D20" s="2" t="s">
        <v>1</v>
      </c>
      <c r="E20" s="55" t="s">
        <v>83</v>
      </c>
      <c r="F20" s="58" t="s">
        <v>98</v>
      </c>
      <c r="G20" s="15">
        <v>1944</v>
      </c>
      <c r="H20" s="34"/>
      <c r="I20" s="2"/>
      <c r="J20" s="2"/>
      <c r="K20" s="35"/>
      <c r="L20" s="6">
        <v>10</v>
      </c>
      <c r="M20" s="7">
        <v>10</v>
      </c>
      <c r="N20" s="7">
        <v>10</v>
      </c>
      <c r="O20" s="7">
        <v>9</v>
      </c>
      <c r="P20" s="11">
        <v>8</v>
      </c>
      <c r="Q20" s="13">
        <f t="shared" si="0"/>
        <v>47</v>
      </c>
      <c r="R20" s="6">
        <v>10</v>
      </c>
      <c r="S20" s="6">
        <v>9</v>
      </c>
      <c r="T20" s="6">
        <v>3</v>
      </c>
      <c r="U20" s="6">
        <v>3</v>
      </c>
      <c r="V20" s="6">
        <v>3</v>
      </c>
      <c r="W20" s="13">
        <f t="shared" si="1"/>
        <v>28</v>
      </c>
      <c r="X20" s="6">
        <v>10</v>
      </c>
      <c r="Y20" s="7">
        <v>10</v>
      </c>
      <c r="Z20" s="7">
        <v>10</v>
      </c>
      <c r="AA20" s="7">
        <v>8</v>
      </c>
      <c r="AB20" s="11">
        <v>3</v>
      </c>
      <c r="AC20" s="13">
        <f t="shared" si="2"/>
        <v>41</v>
      </c>
      <c r="AD20" s="6">
        <v>10</v>
      </c>
      <c r="AE20" s="7">
        <v>10</v>
      </c>
      <c r="AF20" s="7">
        <v>9</v>
      </c>
      <c r="AG20" s="7">
        <v>9</v>
      </c>
      <c r="AH20" s="11">
        <v>8</v>
      </c>
      <c r="AI20" s="13">
        <f t="shared" si="3"/>
        <v>46</v>
      </c>
      <c r="AJ20" s="12">
        <f t="shared" si="4"/>
        <v>162.0004427</v>
      </c>
      <c r="AK20" s="37">
        <f t="shared" si="5"/>
        <v>39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72"/>
      <c r="BL20" s="40">
        <v>19</v>
      </c>
      <c r="BM20" s="16"/>
      <c r="BN20" s="51"/>
      <c r="BO20" s="40">
        <v>18</v>
      </c>
      <c r="BP20" s="5"/>
      <c r="BQ20" s="9">
        <f t="shared" si="12"/>
        <v>37</v>
      </c>
      <c r="BR20" s="5">
        <f t="shared" si="7"/>
        <v>17</v>
      </c>
      <c r="BS20" s="66" t="s">
        <v>122</v>
      </c>
      <c r="BT20" s="3">
        <f t="shared" si="8"/>
        <v>148</v>
      </c>
      <c r="BU20" s="40">
        <f t="shared" si="9"/>
        <v>162.0004427</v>
      </c>
      <c r="BV20" s="40">
        <f t="shared" si="10"/>
        <v>310.0004427</v>
      </c>
      <c r="BW20" s="5">
        <f t="shared" si="11"/>
        <v>15</v>
      </c>
      <c r="BX20" s="66" t="s">
        <v>122</v>
      </c>
    </row>
    <row r="21" spans="1:76" ht="15.75">
      <c r="A21" s="73"/>
      <c r="B21" s="29">
        <v>4</v>
      </c>
      <c r="C21" s="2">
        <v>18</v>
      </c>
      <c r="D21" s="2" t="s">
        <v>62</v>
      </c>
      <c r="E21" s="55" t="s">
        <v>71</v>
      </c>
      <c r="F21" s="58"/>
      <c r="G21" s="15">
        <v>1962</v>
      </c>
      <c r="H21" s="34"/>
      <c r="I21" s="2"/>
      <c r="J21" s="2"/>
      <c r="K21" s="35"/>
      <c r="L21" s="6">
        <v>9</v>
      </c>
      <c r="M21" s="6">
        <v>9</v>
      </c>
      <c r="N21" s="6">
        <v>8</v>
      </c>
      <c r="O21" s="6">
        <v>3</v>
      </c>
      <c r="P21" s="6">
        <v>3</v>
      </c>
      <c r="Q21" s="13">
        <f t="shared" si="0"/>
        <v>32</v>
      </c>
      <c r="R21" s="6">
        <v>10</v>
      </c>
      <c r="S21" s="6">
        <v>9</v>
      </c>
      <c r="T21" s="6">
        <v>9</v>
      </c>
      <c r="U21" s="6">
        <v>8</v>
      </c>
      <c r="V21" s="6">
        <v>10</v>
      </c>
      <c r="W21" s="13">
        <f t="shared" si="1"/>
        <v>46</v>
      </c>
      <c r="X21" s="6">
        <v>8</v>
      </c>
      <c r="Y21" s="7">
        <v>8</v>
      </c>
      <c r="Z21" s="7">
        <v>8</v>
      </c>
      <c r="AA21" s="7">
        <v>8</v>
      </c>
      <c r="AB21" s="11">
        <v>0</v>
      </c>
      <c r="AC21" s="13">
        <f t="shared" si="2"/>
        <v>32</v>
      </c>
      <c r="AD21" s="6">
        <v>10</v>
      </c>
      <c r="AE21" s="6">
        <v>9</v>
      </c>
      <c r="AF21" s="6">
        <v>8</v>
      </c>
      <c r="AG21" s="6">
        <v>3</v>
      </c>
      <c r="AH21" s="6">
        <v>3</v>
      </c>
      <c r="AI21" s="13">
        <f t="shared" si="3"/>
        <v>33</v>
      </c>
      <c r="AJ21" s="12">
        <f t="shared" si="4"/>
        <v>143.00036920000002</v>
      </c>
      <c r="AK21" s="37">
        <f t="shared" si="5"/>
        <v>49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71"/>
      <c r="BL21" s="40">
        <v>16</v>
      </c>
      <c r="BM21" s="16"/>
      <c r="BN21" s="51"/>
      <c r="BO21" s="40">
        <v>21</v>
      </c>
      <c r="BP21" s="5"/>
      <c r="BQ21" s="9">
        <f t="shared" si="12"/>
        <v>37</v>
      </c>
      <c r="BR21" s="5">
        <f t="shared" si="7"/>
        <v>17</v>
      </c>
      <c r="BS21" s="66"/>
      <c r="BT21" s="40">
        <f t="shared" si="8"/>
        <v>148</v>
      </c>
      <c r="BU21" s="40">
        <f t="shared" si="9"/>
        <v>143.00036920000002</v>
      </c>
      <c r="BV21" s="40">
        <f t="shared" si="10"/>
        <v>291.0003692</v>
      </c>
      <c r="BW21" s="5">
        <f t="shared" si="11"/>
        <v>19</v>
      </c>
      <c r="BX21" s="66"/>
    </row>
    <row r="22" spans="1:76" ht="15.75">
      <c r="A22" s="73"/>
      <c r="B22" s="30">
        <v>5</v>
      </c>
      <c r="C22" s="14">
        <v>19</v>
      </c>
      <c r="D22" s="2" t="s">
        <v>115</v>
      </c>
      <c r="E22" s="55"/>
      <c r="F22" s="58"/>
      <c r="G22" s="15"/>
      <c r="H22" s="34"/>
      <c r="I22" s="2"/>
      <c r="J22" s="2"/>
      <c r="K22" s="35"/>
      <c r="L22" s="6"/>
      <c r="M22" s="6"/>
      <c r="N22" s="6"/>
      <c r="O22" s="6"/>
      <c r="P22" s="6"/>
      <c r="Q22" s="13">
        <f t="shared" si="0"/>
        <v>0</v>
      </c>
      <c r="R22" s="6"/>
      <c r="S22" s="6"/>
      <c r="T22" s="6"/>
      <c r="U22" s="6"/>
      <c r="V22" s="6"/>
      <c r="W22" s="13">
        <f t="shared" si="1"/>
        <v>0</v>
      </c>
      <c r="X22" s="6"/>
      <c r="Y22" s="7"/>
      <c r="Z22" s="7"/>
      <c r="AA22" s="7"/>
      <c r="AB22" s="11"/>
      <c r="AC22" s="13">
        <f t="shared" si="2"/>
        <v>0</v>
      </c>
      <c r="AD22" s="6"/>
      <c r="AE22" s="6"/>
      <c r="AF22" s="6"/>
      <c r="AG22" s="6"/>
      <c r="AH22" s="6"/>
      <c r="AI22" s="13">
        <f t="shared" si="3"/>
        <v>0</v>
      </c>
      <c r="AJ22" s="12">
        <f t="shared" si="4"/>
        <v>0</v>
      </c>
      <c r="AK22" s="37">
        <f t="shared" si="5"/>
        <v>62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71"/>
      <c r="BL22" s="40">
        <v>16</v>
      </c>
      <c r="BM22" s="16"/>
      <c r="BN22" s="51"/>
      <c r="BO22" s="40">
        <v>21</v>
      </c>
      <c r="BP22" s="5"/>
      <c r="BQ22" s="9">
        <f t="shared" si="12"/>
        <v>37</v>
      </c>
      <c r="BR22" s="5">
        <f t="shared" si="7"/>
        <v>17</v>
      </c>
      <c r="BS22" s="66"/>
      <c r="BT22" s="3">
        <f t="shared" si="8"/>
        <v>148</v>
      </c>
      <c r="BU22" s="40">
        <f t="shared" si="9"/>
        <v>0</v>
      </c>
      <c r="BV22" s="40">
        <f t="shared" si="10"/>
        <v>148</v>
      </c>
      <c r="BW22" s="5">
        <f t="shared" si="11"/>
        <v>60</v>
      </c>
      <c r="BX22" s="66"/>
    </row>
    <row r="23" spans="1:76" ht="15.75">
      <c r="A23" s="74"/>
      <c r="B23" s="29">
        <v>6</v>
      </c>
      <c r="C23" s="2">
        <v>20</v>
      </c>
      <c r="D23" s="2" t="s">
        <v>51</v>
      </c>
      <c r="E23" s="55" t="s">
        <v>73</v>
      </c>
      <c r="F23" s="58"/>
      <c r="G23" s="15">
        <v>1963</v>
      </c>
      <c r="H23" s="34"/>
      <c r="I23" s="2"/>
      <c r="J23" s="2"/>
      <c r="K23" s="35"/>
      <c r="L23" s="6">
        <v>10</v>
      </c>
      <c r="M23" s="6">
        <v>10</v>
      </c>
      <c r="N23" s="6">
        <v>10</v>
      </c>
      <c r="O23" s="6">
        <v>9</v>
      </c>
      <c r="P23" s="6">
        <v>8</v>
      </c>
      <c r="Q23" s="13">
        <f t="shared" si="0"/>
        <v>47</v>
      </c>
      <c r="R23" s="6">
        <v>10</v>
      </c>
      <c r="S23" s="6">
        <v>10</v>
      </c>
      <c r="T23" s="6">
        <v>10</v>
      </c>
      <c r="U23" s="6">
        <v>9</v>
      </c>
      <c r="V23" s="6">
        <v>8</v>
      </c>
      <c r="W23" s="13">
        <f t="shared" si="1"/>
        <v>47</v>
      </c>
      <c r="X23" s="6">
        <v>10</v>
      </c>
      <c r="Y23" s="7">
        <v>10</v>
      </c>
      <c r="Z23" s="7">
        <v>9</v>
      </c>
      <c r="AA23" s="7">
        <v>9</v>
      </c>
      <c r="AB23" s="11">
        <v>8</v>
      </c>
      <c r="AC23" s="13">
        <f t="shared" si="2"/>
        <v>46</v>
      </c>
      <c r="AD23" s="6">
        <v>10</v>
      </c>
      <c r="AE23" s="6">
        <v>10</v>
      </c>
      <c r="AF23" s="6">
        <v>9</v>
      </c>
      <c r="AG23" s="6">
        <v>9</v>
      </c>
      <c r="AH23" s="6">
        <v>0</v>
      </c>
      <c r="AI23" s="13">
        <f t="shared" si="3"/>
        <v>38</v>
      </c>
      <c r="AJ23" s="12">
        <f t="shared" si="4"/>
        <v>178.0005117</v>
      </c>
      <c r="AK23" s="37">
        <f t="shared" si="5"/>
        <v>23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71"/>
      <c r="BL23" s="40">
        <v>16</v>
      </c>
      <c r="BM23" s="16"/>
      <c r="BN23" s="51"/>
      <c r="BO23" s="40">
        <v>20</v>
      </c>
      <c r="BP23" s="5"/>
      <c r="BQ23" s="9">
        <f t="shared" si="12"/>
        <v>36</v>
      </c>
      <c r="BR23" s="5">
        <f t="shared" si="7"/>
        <v>20</v>
      </c>
      <c r="BS23" s="66"/>
      <c r="BT23" s="40">
        <f t="shared" si="8"/>
        <v>144</v>
      </c>
      <c r="BU23" s="40">
        <f t="shared" si="9"/>
        <v>178.0005117</v>
      </c>
      <c r="BV23" s="40">
        <f t="shared" si="10"/>
        <v>322.0005117</v>
      </c>
      <c r="BW23" s="5">
        <f t="shared" si="11"/>
        <v>10</v>
      </c>
      <c r="BX23" s="66"/>
    </row>
    <row r="24" spans="1:76" ht="15.75">
      <c r="A24" s="73">
        <f>+A16+1/48</f>
        <v>0.44444444444444436</v>
      </c>
      <c r="B24" s="30">
        <v>8</v>
      </c>
      <c r="C24" s="14">
        <v>21</v>
      </c>
      <c r="D24" s="2" t="s">
        <v>95</v>
      </c>
      <c r="E24" s="55" t="s">
        <v>96</v>
      </c>
      <c r="F24" s="58"/>
      <c r="G24" s="15"/>
      <c r="H24" s="34"/>
      <c r="I24" s="2"/>
      <c r="J24" s="2"/>
      <c r="K24" s="35"/>
      <c r="L24" s="6">
        <v>10</v>
      </c>
      <c r="M24" s="7">
        <v>10</v>
      </c>
      <c r="N24" s="7">
        <v>10</v>
      </c>
      <c r="O24" s="7">
        <v>10</v>
      </c>
      <c r="P24" s="11">
        <v>9</v>
      </c>
      <c r="Q24" s="13">
        <f t="shared" si="0"/>
        <v>49</v>
      </c>
      <c r="R24" s="6">
        <v>10</v>
      </c>
      <c r="S24" s="7">
        <v>10</v>
      </c>
      <c r="T24" s="7">
        <v>8</v>
      </c>
      <c r="U24" s="7">
        <v>3</v>
      </c>
      <c r="V24" s="11">
        <v>0</v>
      </c>
      <c r="W24" s="13">
        <f t="shared" si="1"/>
        <v>31</v>
      </c>
      <c r="X24" s="6">
        <v>10</v>
      </c>
      <c r="Y24" s="7">
        <v>10</v>
      </c>
      <c r="Z24" s="7">
        <v>9</v>
      </c>
      <c r="AA24" s="7">
        <v>8</v>
      </c>
      <c r="AB24" s="11">
        <v>3</v>
      </c>
      <c r="AC24" s="13">
        <f t="shared" si="2"/>
        <v>40</v>
      </c>
      <c r="AD24" s="6">
        <v>10</v>
      </c>
      <c r="AE24" s="7">
        <v>10</v>
      </c>
      <c r="AF24" s="7">
        <v>10</v>
      </c>
      <c r="AG24" s="7">
        <v>10</v>
      </c>
      <c r="AH24" s="11">
        <v>3</v>
      </c>
      <c r="AI24" s="13">
        <f t="shared" si="3"/>
        <v>43</v>
      </c>
      <c r="AJ24" s="12">
        <f t="shared" si="4"/>
        <v>163.0004359</v>
      </c>
      <c r="AK24" s="37">
        <f t="shared" si="5"/>
        <v>38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71"/>
      <c r="BL24" s="40">
        <v>18</v>
      </c>
      <c r="BM24" s="16"/>
      <c r="BN24" s="51"/>
      <c r="BO24" s="40">
        <v>18</v>
      </c>
      <c r="BP24" s="5"/>
      <c r="BQ24" s="9">
        <f t="shared" si="12"/>
        <v>36</v>
      </c>
      <c r="BR24" s="5">
        <f t="shared" si="7"/>
        <v>20</v>
      </c>
      <c r="BS24" s="66"/>
      <c r="BT24" s="40">
        <f t="shared" si="8"/>
        <v>144</v>
      </c>
      <c r="BU24" s="40">
        <f t="shared" si="9"/>
        <v>163.0004359</v>
      </c>
      <c r="BV24" s="40">
        <f t="shared" si="10"/>
        <v>307.0004359</v>
      </c>
      <c r="BW24" s="5">
        <f t="shared" si="11"/>
        <v>16</v>
      </c>
      <c r="BX24" s="66"/>
    </row>
    <row r="25" spans="1:76" ht="15.75">
      <c r="A25" s="73"/>
      <c r="B25" s="29">
        <v>9</v>
      </c>
      <c r="C25" s="2">
        <v>22</v>
      </c>
      <c r="D25" s="2" t="s">
        <v>105</v>
      </c>
      <c r="E25" s="55" t="s">
        <v>90</v>
      </c>
      <c r="F25" s="58"/>
      <c r="G25" s="15">
        <v>1975</v>
      </c>
      <c r="H25" s="34"/>
      <c r="I25" s="2"/>
      <c r="J25" s="2"/>
      <c r="K25" s="35"/>
      <c r="L25" s="6">
        <v>10</v>
      </c>
      <c r="M25" s="7">
        <v>10</v>
      </c>
      <c r="N25" s="7">
        <v>8</v>
      </c>
      <c r="O25" s="7">
        <v>8</v>
      </c>
      <c r="P25" s="11">
        <v>3</v>
      </c>
      <c r="Q25" s="13">
        <f t="shared" si="0"/>
        <v>39</v>
      </c>
      <c r="R25" s="6">
        <v>9</v>
      </c>
      <c r="S25" s="6">
        <v>9</v>
      </c>
      <c r="T25" s="6">
        <v>8</v>
      </c>
      <c r="U25" s="6">
        <v>8</v>
      </c>
      <c r="V25" s="6">
        <v>0</v>
      </c>
      <c r="W25" s="13">
        <f t="shared" si="1"/>
        <v>34</v>
      </c>
      <c r="X25" s="6">
        <v>9</v>
      </c>
      <c r="Y25" s="7">
        <v>9</v>
      </c>
      <c r="Z25" s="7">
        <v>8</v>
      </c>
      <c r="AA25" s="7">
        <v>5</v>
      </c>
      <c r="AB25" s="11">
        <v>0</v>
      </c>
      <c r="AC25" s="13">
        <f t="shared" si="2"/>
        <v>31</v>
      </c>
      <c r="AD25" s="6">
        <v>10</v>
      </c>
      <c r="AE25" s="7">
        <v>9</v>
      </c>
      <c r="AF25" s="7">
        <v>8</v>
      </c>
      <c r="AG25" s="7">
        <v>3</v>
      </c>
      <c r="AH25" s="11">
        <v>1</v>
      </c>
      <c r="AI25" s="13">
        <f t="shared" si="3"/>
        <v>31</v>
      </c>
      <c r="AJ25" s="12">
        <f t="shared" si="4"/>
        <v>135.0003479</v>
      </c>
      <c r="AK25" s="37">
        <f t="shared" si="5"/>
        <v>52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71"/>
      <c r="BL25" s="40">
        <v>20</v>
      </c>
      <c r="BM25" s="16"/>
      <c r="BN25" s="51"/>
      <c r="BO25" s="40">
        <v>16</v>
      </c>
      <c r="BP25" s="5"/>
      <c r="BQ25" s="9">
        <f t="shared" si="12"/>
        <v>36</v>
      </c>
      <c r="BR25" s="5">
        <f t="shared" si="7"/>
        <v>20</v>
      </c>
      <c r="BS25" s="66"/>
      <c r="BT25" s="40">
        <f t="shared" si="8"/>
        <v>144</v>
      </c>
      <c r="BU25" s="40">
        <f t="shared" si="9"/>
        <v>135.0003479</v>
      </c>
      <c r="BV25" s="40">
        <f t="shared" si="10"/>
        <v>279.0003479</v>
      </c>
      <c r="BW25" s="5">
        <f t="shared" si="11"/>
        <v>21</v>
      </c>
      <c r="BX25" s="66"/>
    </row>
    <row r="26" spans="1:76" ht="15.75">
      <c r="A26" s="73"/>
      <c r="B26" s="28">
        <v>10</v>
      </c>
      <c r="C26" s="14">
        <v>23</v>
      </c>
      <c r="D26" s="2" t="s">
        <v>107</v>
      </c>
      <c r="E26" s="55" t="s">
        <v>71</v>
      </c>
      <c r="F26" s="58"/>
      <c r="G26" s="15">
        <v>1967</v>
      </c>
      <c r="H26" s="34"/>
      <c r="I26" s="2"/>
      <c r="J26" s="2"/>
      <c r="K26" s="35"/>
      <c r="L26" s="6">
        <v>10</v>
      </c>
      <c r="M26" s="7">
        <v>10</v>
      </c>
      <c r="N26" s="7">
        <v>10</v>
      </c>
      <c r="O26" s="7">
        <v>10</v>
      </c>
      <c r="P26" s="11">
        <v>9</v>
      </c>
      <c r="Q26" s="13">
        <f t="shared" si="0"/>
        <v>49</v>
      </c>
      <c r="R26" s="6">
        <v>10</v>
      </c>
      <c r="S26" s="7">
        <v>10</v>
      </c>
      <c r="T26" s="7">
        <v>9</v>
      </c>
      <c r="U26" s="7">
        <v>9</v>
      </c>
      <c r="V26" s="11">
        <v>9</v>
      </c>
      <c r="W26" s="13">
        <f t="shared" si="1"/>
        <v>47</v>
      </c>
      <c r="X26" s="6">
        <v>9</v>
      </c>
      <c r="Y26" s="7">
        <v>8</v>
      </c>
      <c r="Z26" s="7">
        <v>0</v>
      </c>
      <c r="AA26" s="7">
        <v>0</v>
      </c>
      <c r="AB26" s="11">
        <v>0</v>
      </c>
      <c r="AC26" s="13">
        <f t="shared" si="2"/>
        <v>17</v>
      </c>
      <c r="AD26" s="6">
        <v>10</v>
      </c>
      <c r="AE26" s="7">
        <v>10</v>
      </c>
      <c r="AF26" s="7">
        <v>10</v>
      </c>
      <c r="AG26" s="7">
        <v>9</v>
      </c>
      <c r="AH26" s="11">
        <v>3</v>
      </c>
      <c r="AI26" s="13">
        <f t="shared" si="3"/>
        <v>42</v>
      </c>
      <c r="AJ26" s="12">
        <f t="shared" si="4"/>
        <v>155.00022189999999</v>
      </c>
      <c r="AK26" s="37">
        <f t="shared" si="5"/>
        <v>44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71"/>
      <c r="BL26" s="40">
        <v>23</v>
      </c>
      <c r="BM26" s="16"/>
      <c r="BN26" s="51"/>
      <c r="BO26" s="40">
        <v>12</v>
      </c>
      <c r="BP26" s="5"/>
      <c r="BQ26" s="9">
        <f t="shared" si="12"/>
        <v>35</v>
      </c>
      <c r="BR26" s="5">
        <f t="shared" si="7"/>
        <v>23</v>
      </c>
      <c r="BS26" s="66"/>
      <c r="BT26" s="40">
        <f t="shared" si="8"/>
        <v>140</v>
      </c>
      <c r="BU26" s="40">
        <f t="shared" si="9"/>
        <v>155.00022189999999</v>
      </c>
      <c r="BV26" s="40">
        <f t="shared" si="10"/>
        <v>295.0002219</v>
      </c>
      <c r="BW26" s="5">
        <f t="shared" si="11"/>
        <v>18</v>
      </c>
      <c r="BX26" s="66"/>
    </row>
    <row r="27" spans="1:76" ht="15.75">
      <c r="A27" s="74"/>
      <c r="B27" s="28">
        <v>11</v>
      </c>
      <c r="C27" s="2">
        <v>24</v>
      </c>
      <c r="D27" s="2" t="s">
        <v>13</v>
      </c>
      <c r="E27" s="55" t="s">
        <v>113</v>
      </c>
      <c r="F27" s="58"/>
      <c r="G27" s="15">
        <v>1957</v>
      </c>
      <c r="H27" s="34"/>
      <c r="I27" s="2"/>
      <c r="J27" s="2"/>
      <c r="K27" s="35"/>
      <c r="L27" s="6">
        <v>10</v>
      </c>
      <c r="M27" s="7">
        <v>10</v>
      </c>
      <c r="N27" s="7">
        <v>10</v>
      </c>
      <c r="O27" s="7">
        <v>10</v>
      </c>
      <c r="P27" s="11">
        <v>9</v>
      </c>
      <c r="Q27" s="13">
        <f t="shared" si="0"/>
        <v>49</v>
      </c>
      <c r="R27" s="6">
        <v>10</v>
      </c>
      <c r="S27" s="7">
        <v>10</v>
      </c>
      <c r="T27" s="7">
        <v>9</v>
      </c>
      <c r="U27" s="7">
        <v>8</v>
      </c>
      <c r="V27" s="11">
        <v>8</v>
      </c>
      <c r="W27" s="13">
        <f t="shared" si="1"/>
        <v>45</v>
      </c>
      <c r="X27" s="6">
        <v>10</v>
      </c>
      <c r="Y27" s="7">
        <v>10</v>
      </c>
      <c r="Z27" s="7">
        <v>9</v>
      </c>
      <c r="AA27" s="7">
        <v>8</v>
      </c>
      <c r="AB27" s="11">
        <v>8</v>
      </c>
      <c r="AC27" s="13">
        <f t="shared" si="2"/>
        <v>45</v>
      </c>
      <c r="AD27" s="6">
        <v>10</v>
      </c>
      <c r="AE27" s="7">
        <v>10</v>
      </c>
      <c r="AF27" s="7">
        <v>10</v>
      </c>
      <c r="AG27" s="7">
        <v>10</v>
      </c>
      <c r="AH27" s="11">
        <v>9</v>
      </c>
      <c r="AI27" s="13">
        <f t="shared" si="3"/>
        <v>49</v>
      </c>
      <c r="AJ27" s="12">
        <f t="shared" si="4"/>
        <v>188.0004999</v>
      </c>
      <c r="AK27" s="37">
        <f t="shared" si="5"/>
        <v>9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72"/>
      <c r="BL27" s="40">
        <v>19</v>
      </c>
      <c r="BM27" s="16"/>
      <c r="BN27" s="51"/>
      <c r="BO27" s="40">
        <v>15</v>
      </c>
      <c r="BP27" s="5"/>
      <c r="BQ27" s="9">
        <f t="shared" si="12"/>
        <v>34</v>
      </c>
      <c r="BR27" s="5">
        <f t="shared" si="7"/>
        <v>24</v>
      </c>
      <c r="BS27" s="66"/>
      <c r="BT27" s="40">
        <f t="shared" si="8"/>
        <v>136</v>
      </c>
      <c r="BU27" s="40">
        <f t="shared" si="9"/>
        <v>188.0004999</v>
      </c>
      <c r="BV27" s="40">
        <f t="shared" si="10"/>
        <v>324.0004999</v>
      </c>
      <c r="BW27" s="5">
        <f t="shared" si="11"/>
        <v>9</v>
      </c>
      <c r="BX27" s="66"/>
    </row>
    <row r="28" spans="1:76" ht="15.75">
      <c r="A28" s="73">
        <f>+A20+1/48</f>
        <v>0.4652777777777777</v>
      </c>
      <c r="B28" s="30">
        <v>3</v>
      </c>
      <c r="C28" s="14">
        <v>25</v>
      </c>
      <c r="D28" s="2" t="s">
        <v>63</v>
      </c>
      <c r="E28" s="55" t="s">
        <v>71</v>
      </c>
      <c r="F28" s="58"/>
      <c r="G28" s="15">
        <v>1963</v>
      </c>
      <c r="H28" s="34"/>
      <c r="I28" s="2"/>
      <c r="J28" s="2"/>
      <c r="K28" s="35"/>
      <c r="L28" s="6">
        <v>10</v>
      </c>
      <c r="M28" s="7">
        <v>10</v>
      </c>
      <c r="N28" s="7">
        <v>10</v>
      </c>
      <c r="O28" s="7">
        <v>10</v>
      </c>
      <c r="P28" s="11">
        <v>10</v>
      </c>
      <c r="Q28" s="13">
        <f t="shared" si="0"/>
        <v>50</v>
      </c>
      <c r="R28" s="6">
        <v>10</v>
      </c>
      <c r="S28" s="7">
        <v>10</v>
      </c>
      <c r="T28" s="7">
        <v>9</v>
      </c>
      <c r="U28" s="7">
        <v>8</v>
      </c>
      <c r="V28" s="11">
        <v>0</v>
      </c>
      <c r="W28" s="13">
        <f t="shared" si="1"/>
        <v>37</v>
      </c>
      <c r="X28" s="6">
        <v>10</v>
      </c>
      <c r="Y28" s="7">
        <v>10</v>
      </c>
      <c r="Z28" s="7">
        <v>9</v>
      </c>
      <c r="AA28" s="7">
        <v>9</v>
      </c>
      <c r="AB28" s="11">
        <v>5</v>
      </c>
      <c r="AC28" s="13">
        <f t="shared" si="2"/>
        <v>43</v>
      </c>
      <c r="AD28" s="6">
        <v>10</v>
      </c>
      <c r="AE28" s="7">
        <v>10</v>
      </c>
      <c r="AF28" s="7">
        <v>10</v>
      </c>
      <c r="AG28" s="7">
        <v>10</v>
      </c>
      <c r="AH28" s="11">
        <v>8</v>
      </c>
      <c r="AI28" s="13">
        <f t="shared" si="3"/>
        <v>48</v>
      </c>
      <c r="AJ28" s="12">
        <f t="shared" si="4"/>
        <v>178.000472</v>
      </c>
      <c r="AK28" s="37">
        <f t="shared" si="5"/>
        <v>24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71"/>
      <c r="BL28" s="40">
        <v>15</v>
      </c>
      <c r="BM28" s="16"/>
      <c r="BN28" s="51"/>
      <c r="BO28" s="40">
        <v>18</v>
      </c>
      <c r="BP28" s="5"/>
      <c r="BQ28" s="9">
        <f t="shared" si="12"/>
        <v>33</v>
      </c>
      <c r="BR28" s="5">
        <f t="shared" si="7"/>
        <v>25</v>
      </c>
      <c r="BS28" s="66"/>
      <c r="BT28" s="40">
        <f t="shared" si="8"/>
        <v>132</v>
      </c>
      <c r="BU28" s="40">
        <f t="shared" si="9"/>
        <v>178.000472</v>
      </c>
      <c r="BV28" s="40">
        <f t="shared" si="10"/>
        <v>310.000472</v>
      </c>
      <c r="BW28" s="5">
        <f t="shared" si="11"/>
        <v>14</v>
      </c>
      <c r="BX28" s="66"/>
    </row>
    <row r="29" spans="1:76" ht="15.75">
      <c r="A29" s="73"/>
      <c r="B29" s="29">
        <v>4</v>
      </c>
      <c r="C29" s="2">
        <v>26</v>
      </c>
      <c r="D29" s="2" t="s">
        <v>9</v>
      </c>
      <c r="E29" s="55" t="s">
        <v>42</v>
      </c>
      <c r="F29" s="59"/>
      <c r="G29" s="42">
        <v>1965</v>
      </c>
      <c r="H29" s="34"/>
      <c r="I29" s="2"/>
      <c r="J29" s="2"/>
      <c r="K29" s="35"/>
      <c r="L29" s="6">
        <v>10</v>
      </c>
      <c r="M29" s="6">
        <v>10</v>
      </c>
      <c r="N29" s="6">
        <v>9</v>
      </c>
      <c r="O29" s="6">
        <v>9</v>
      </c>
      <c r="P29" s="6">
        <v>3</v>
      </c>
      <c r="Q29" s="13">
        <f t="shared" si="0"/>
        <v>41</v>
      </c>
      <c r="R29" s="6">
        <v>10</v>
      </c>
      <c r="S29" s="6">
        <v>10</v>
      </c>
      <c r="T29" s="6">
        <v>10</v>
      </c>
      <c r="U29" s="6">
        <v>8</v>
      </c>
      <c r="V29" s="6">
        <v>0</v>
      </c>
      <c r="W29" s="13">
        <f t="shared" si="1"/>
        <v>38</v>
      </c>
      <c r="X29" s="6">
        <v>10</v>
      </c>
      <c r="Y29" s="7">
        <v>10</v>
      </c>
      <c r="Z29" s="7">
        <v>9</v>
      </c>
      <c r="AA29" s="7">
        <v>0</v>
      </c>
      <c r="AB29" s="11">
        <v>0</v>
      </c>
      <c r="AC29" s="13">
        <f t="shared" si="2"/>
        <v>29</v>
      </c>
      <c r="AD29" s="6">
        <v>10</v>
      </c>
      <c r="AE29" s="6">
        <v>10</v>
      </c>
      <c r="AF29" s="6">
        <v>10</v>
      </c>
      <c r="AG29" s="6">
        <v>8</v>
      </c>
      <c r="AH29" s="6">
        <v>1</v>
      </c>
      <c r="AI29" s="13">
        <f t="shared" si="3"/>
        <v>39</v>
      </c>
      <c r="AJ29" s="12">
        <f t="shared" si="4"/>
        <v>147.0003321</v>
      </c>
      <c r="AK29" s="37">
        <f t="shared" si="5"/>
        <v>47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71"/>
      <c r="BL29" s="40">
        <v>22</v>
      </c>
      <c r="BM29" s="16"/>
      <c r="BN29" s="51"/>
      <c r="BO29" s="40">
        <v>11</v>
      </c>
      <c r="BP29" s="5"/>
      <c r="BQ29" s="9">
        <f t="shared" si="12"/>
        <v>33</v>
      </c>
      <c r="BR29" s="5">
        <f t="shared" si="7"/>
        <v>25</v>
      </c>
      <c r="BS29" s="66"/>
      <c r="BT29" s="40">
        <f t="shared" si="8"/>
        <v>132</v>
      </c>
      <c r="BU29" s="40">
        <f t="shared" si="9"/>
        <v>147.0003321</v>
      </c>
      <c r="BV29" s="40">
        <f t="shared" si="10"/>
        <v>279.00033210000004</v>
      </c>
      <c r="BW29" s="5">
        <f t="shared" si="11"/>
        <v>22</v>
      </c>
      <c r="BX29" s="66"/>
    </row>
    <row r="30" spans="1:76" ht="15.75">
      <c r="A30" s="73"/>
      <c r="B30" s="30">
        <v>5</v>
      </c>
      <c r="C30" s="14">
        <v>27</v>
      </c>
      <c r="D30" s="3" t="s">
        <v>102</v>
      </c>
      <c r="E30" s="55" t="s">
        <v>73</v>
      </c>
      <c r="F30" s="58"/>
      <c r="G30" s="15">
        <v>1968</v>
      </c>
      <c r="H30" s="34"/>
      <c r="I30" s="2"/>
      <c r="J30" s="2"/>
      <c r="K30" s="35"/>
      <c r="L30" s="6">
        <v>10</v>
      </c>
      <c r="M30" s="7">
        <v>10</v>
      </c>
      <c r="N30" s="7">
        <v>10</v>
      </c>
      <c r="O30" s="7">
        <v>8</v>
      </c>
      <c r="P30" s="11">
        <v>3</v>
      </c>
      <c r="Q30" s="13">
        <f t="shared" si="0"/>
        <v>41</v>
      </c>
      <c r="R30" s="6">
        <v>10</v>
      </c>
      <c r="S30" s="7">
        <v>10</v>
      </c>
      <c r="T30" s="7">
        <v>9</v>
      </c>
      <c r="U30" s="7">
        <v>3</v>
      </c>
      <c r="V30" s="11">
        <v>1</v>
      </c>
      <c r="W30" s="13">
        <f t="shared" si="1"/>
        <v>33</v>
      </c>
      <c r="X30" s="6">
        <v>10</v>
      </c>
      <c r="Y30" s="7">
        <v>10</v>
      </c>
      <c r="Z30" s="7">
        <v>9</v>
      </c>
      <c r="AA30" s="7">
        <v>0</v>
      </c>
      <c r="AB30" s="11">
        <v>0</v>
      </c>
      <c r="AC30" s="13">
        <f t="shared" si="2"/>
        <v>29</v>
      </c>
      <c r="AD30" s="6">
        <v>10</v>
      </c>
      <c r="AE30" s="7">
        <v>10</v>
      </c>
      <c r="AF30" s="7">
        <v>8</v>
      </c>
      <c r="AG30" s="7">
        <v>1</v>
      </c>
      <c r="AH30" s="11">
        <v>0</v>
      </c>
      <c r="AI30" s="13">
        <f t="shared" si="3"/>
        <v>29</v>
      </c>
      <c r="AJ30" s="12">
        <f t="shared" si="4"/>
        <v>132.0003271</v>
      </c>
      <c r="AK30" s="37">
        <f t="shared" si="5"/>
        <v>54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71"/>
      <c r="BL30" s="40">
        <v>15</v>
      </c>
      <c r="BM30" s="16"/>
      <c r="BN30" s="51"/>
      <c r="BO30" s="40">
        <v>18</v>
      </c>
      <c r="BP30" s="5"/>
      <c r="BQ30" s="9">
        <f t="shared" si="6"/>
        <v>33</v>
      </c>
      <c r="BR30" s="5">
        <f t="shared" si="7"/>
        <v>25</v>
      </c>
      <c r="BS30" s="66"/>
      <c r="BT30" s="3">
        <f t="shared" si="8"/>
        <v>132</v>
      </c>
      <c r="BU30" s="40">
        <f t="shared" si="9"/>
        <v>132.0003271</v>
      </c>
      <c r="BV30" s="40">
        <f t="shared" si="10"/>
        <v>264.0003271</v>
      </c>
      <c r="BW30" s="20">
        <f t="shared" si="11"/>
        <v>25</v>
      </c>
      <c r="BX30" s="66"/>
    </row>
    <row r="31" spans="1:76" ht="15.75">
      <c r="A31" s="74"/>
      <c r="B31" s="29">
        <v>6</v>
      </c>
      <c r="C31" s="2">
        <v>28</v>
      </c>
      <c r="D31" s="2" t="s">
        <v>64</v>
      </c>
      <c r="E31" s="55"/>
      <c r="F31" s="58"/>
      <c r="G31" s="15"/>
      <c r="H31" s="34"/>
      <c r="I31" s="2"/>
      <c r="J31" s="2"/>
      <c r="K31" s="35"/>
      <c r="L31" s="6"/>
      <c r="M31" s="6"/>
      <c r="N31" s="6"/>
      <c r="O31" s="6"/>
      <c r="P31" s="6"/>
      <c r="Q31" s="13">
        <f t="shared" si="0"/>
        <v>0</v>
      </c>
      <c r="R31" s="6"/>
      <c r="S31" s="6"/>
      <c r="T31" s="6"/>
      <c r="U31" s="6"/>
      <c r="V31" s="6"/>
      <c r="W31" s="13">
        <f t="shared" si="1"/>
        <v>0</v>
      </c>
      <c r="X31" s="6"/>
      <c r="Y31" s="6"/>
      <c r="Z31" s="7"/>
      <c r="AA31" s="7"/>
      <c r="AB31" s="11"/>
      <c r="AC31" s="13">
        <f t="shared" si="2"/>
        <v>0</v>
      </c>
      <c r="AD31" s="6"/>
      <c r="AE31" s="6"/>
      <c r="AF31" s="6"/>
      <c r="AG31" s="6"/>
      <c r="AH31" s="6"/>
      <c r="AI31" s="13">
        <f t="shared" si="3"/>
        <v>0</v>
      </c>
      <c r="AJ31" s="12">
        <f t="shared" si="4"/>
        <v>0</v>
      </c>
      <c r="AK31" s="37">
        <f t="shared" si="5"/>
        <v>62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71"/>
      <c r="BL31" s="40">
        <v>20</v>
      </c>
      <c r="BM31" s="16"/>
      <c r="BN31" s="51"/>
      <c r="BO31" s="40">
        <v>13</v>
      </c>
      <c r="BP31" s="5"/>
      <c r="BQ31" s="9">
        <f>+BO31+BL31</f>
        <v>33</v>
      </c>
      <c r="BR31" s="5">
        <f t="shared" si="7"/>
        <v>25</v>
      </c>
      <c r="BS31" s="66"/>
      <c r="BT31" s="3">
        <f t="shared" si="8"/>
        <v>132</v>
      </c>
      <c r="BU31" s="40">
        <f t="shared" si="9"/>
        <v>0</v>
      </c>
      <c r="BV31" s="40">
        <f t="shared" si="10"/>
        <v>132</v>
      </c>
      <c r="BW31" s="20">
        <f t="shared" si="11"/>
        <v>63</v>
      </c>
      <c r="BX31" s="66"/>
    </row>
    <row r="32" spans="1:76" ht="15.75">
      <c r="A32" s="73">
        <f>+A24+1/48</f>
        <v>0.4652777777777777</v>
      </c>
      <c r="B32" s="30">
        <v>8</v>
      </c>
      <c r="C32" s="14">
        <v>29</v>
      </c>
      <c r="D32" s="2" t="s">
        <v>48</v>
      </c>
      <c r="E32" s="55" t="s">
        <v>79</v>
      </c>
      <c r="F32" s="58"/>
      <c r="G32" s="15">
        <v>1964</v>
      </c>
      <c r="H32" s="34"/>
      <c r="I32" s="2"/>
      <c r="J32" s="2"/>
      <c r="K32" s="35"/>
      <c r="L32" s="6">
        <v>10</v>
      </c>
      <c r="M32" s="7">
        <v>10</v>
      </c>
      <c r="N32" s="7">
        <v>9</v>
      </c>
      <c r="O32" s="7">
        <v>8</v>
      </c>
      <c r="P32" s="7">
        <v>1</v>
      </c>
      <c r="Q32" s="13">
        <f t="shared" si="0"/>
        <v>38</v>
      </c>
      <c r="R32" s="6">
        <v>10</v>
      </c>
      <c r="S32" s="7">
        <v>10</v>
      </c>
      <c r="T32" s="7">
        <v>10</v>
      </c>
      <c r="U32" s="7">
        <v>10</v>
      </c>
      <c r="V32" s="11">
        <v>10</v>
      </c>
      <c r="W32" s="13">
        <f t="shared" si="1"/>
        <v>50</v>
      </c>
      <c r="X32" s="6">
        <v>10</v>
      </c>
      <c r="Y32" s="7">
        <v>9</v>
      </c>
      <c r="Z32" s="7">
        <v>8</v>
      </c>
      <c r="AA32" s="7">
        <v>8</v>
      </c>
      <c r="AB32" s="11">
        <v>5</v>
      </c>
      <c r="AC32" s="13">
        <f t="shared" si="2"/>
        <v>40</v>
      </c>
      <c r="AD32" s="6">
        <v>10</v>
      </c>
      <c r="AE32" s="6">
        <v>10</v>
      </c>
      <c r="AF32" s="6">
        <v>10</v>
      </c>
      <c r="AG32" s="6">
        <v>10</v>
      </c>
      <c r="AH32" s="6">
        <v>3</v>
      </c>
      <c r="AI32" s="13">
        <f t="shared" si="3"/>
        <v>43</v>
      </c>
      <c r="AJ32" s="12">
        <f t="shared" si="4"/>
        <v>171.0004538</v>
      </c>
      <c r="AK32" s="37">
        <f t="shared" si="5"/>
        <v>30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71"/>
      <c r="BL32" s="40">
        <v>20</v>
      </c>
      <c r="BM32" s="16"/>
      <c r="BN32" s="51"/>
      <c r="BO32" s="40">
        <v>11</v>
      </c>
      <c r="BP32" s="5"/>
      <c r="BQ32" s="9">
        <f t="shared" si="6"/>
        <v>31</v>
      </c>
      <c r="BR32" s="5">
        <f t="shared" si="7"/>
        <v>29</v>
      </c>
      <c r="BS32" s="66"/>
      <c r="BT32" s="40">
        <f t="shared" si="8"/>
        <v>124</v>
      </c>
      <c r="BU32" s="40">
        <f t="shared" si="9"/>
        <v>171.0004538</v>
      </c>
      <c r="BV32" s="40">
        <f t="shared" si="10"/>
        <v>295.0004538</v>
      </c>
      <c r="BW32" s="20">
        <f t="shared" si="11"/>
        <v>17</v>
      </c>
      <c r="BX32" s="66"/>
    </row>
    <row r="33" spans="1:76" ht="15.75">
      <c r="A33" s="73"/>
      <c r="B33" s="29">
        <v>9</v>
      </c>
      <c r="C33" s="2">
        <v>30</v>
      </c>
      <c r="D33" s="2" t="s">
        <v>46</v>
      </c>
      <c r="E33" s="55" t="s">
        <v>103</v>
      </c>
      <c r="F33" s="58"/>
      <c r="G33" s="15">
        <v>1954</v>
      </c>
      <c r="H33" s="34"/>
      <c r="I33" s="2"/>
      <c r="J33" s="2"/>
      <c r="K33" s="35"/>
      <c r="L33" s="6">
        <v>10</v>
      </c>
      <c r="M33" s="6">
        <v>10</v>
      </c>
      <c r="N33" s="6">
        <v>10</v>
      </c>
      <c r="O33" s="6">
        <v>10</v>
      </c>
      <c r="P33" s="6">
        <v>9</v>
      </c>
      <c r="Q33" s="13">
        <f t="shared" si="0"/>
        <v>49</v>
      </c>
      <c r="R33" s="7">
        <v>10</v>
      </c>
      <c r="S33" s="7">
        <v>10</v>
      </c>
      <c r="T33" s="7">
        <v>10</v>
      </c>
      <c r="U33" s="7">
        <v>10</v>
      </c>
      <c r="V33" s="7">
        <v>10</v>
      </c>
      <c r="W33" s="13">
        <f t="shared" si="1"/>
        <v>50</v>
      </c>
      <c r="X33" s="7">
        <v>10</v>
      </c>
      <c r="Y33" s="7">
        <v>9</v>
      </c>
      <c r="Z33" s="7">
        <v>9</v>
      </c>
      <c r="AA33" s="7">
        <v>8</v>
      </c>
      <c r="AB33" s="11">
        <v>0</v>
      </c>
      <c r="AC33" s="13">
        <f t="shared" si="2"/>
        <v>36</v>
      </c>
      <c r="AD33" s="7">
        <v>10</v>
      </c>
      <c r="AE33" s="7">
        <v>10</v>
      </c>
      <c r="AF33" s="7">
        <v>10</v>
      </c>
      <c r="AG33" s="7">
        <v>9</v>
      </c>
      <c r="AH33" s="7">
        <v>3</v>
      </c>
      <c r="AI33" s="13">
        <f t="shared" si="3"/>
        <v>42</v>
      </c>
      <c r="AJ33" s="12">
        <f t="shared" si="4"/>
        <v>177.0004149</v>
      </c>
      <c r="AK33" s="37">
        <f t="shared" si="5"/>
        <v>26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71"/>
      <c r="BL33" s="40">
        <v>12</v>
      </c>
      <c r="BM33" s="16"/>
      <c r="BN33" s="51"/>
      <c r="BO33" s="40">
        <v>16</v>
      </c>
      <c r="BP33" s="5"/>
      <c r="BQ33" s="9">
        <f>+BO33+BL33</f>
        <v>28</v>
      </c>
      <c r="BR33" s="5">
        <f t="shared" si="7"/>
        <v>30</v>
      </c>
      <c r="BS33" s="66"/>
      <c r="BT33" s="40">
        <f t="shared" si="8"/>
        <v>112</v>
      </c>
      <c r="BU33" s="40">
        <f t="shared" si="9"/>
        <v>177.0004149</v>
      </c>
      <c r="BV33" s="40">
        <f t="shared" si="10"/>
        <v>289.0004149</v>
      </c>
      <c r="BW33" s="20">
        <f t="shared" si="11"/>
        <v>20</v>
      </c>
      <c r="BX33" s="66"/>
    </row>
    <row r="34" spans="1:76" ht="15.75">
      <c r="A34" s="73"/>
      <c r="B34" s="28">
        <v>10</v>
      </c>
      <c r="C34" s="14">
        <v>31</v>
      </c>
      <c r="D34" s="2" t="s">
        <v>108</v>
      </c>
      <c r="E34" s="55" t="s">
        <v>79</v>
      </c>
      <c r="F34" s="58"/>
      <c r="G34" s="15">
        <v>1953</v>
      </c>
      <c r="H34" s="34"/>
      <c r="I34" s="2"/>
      <c r="J34" s="2"/>
      <c r="K34" s="35"/>
      <c r="L34" s="6">
        <v>10</v>
      </c>
      <c r="M34" s="7">
        <v>9</v>
      </c>
      <c r="N34" s="7">
        <v>9</v>
      </c>
      <c r="O34" s="7">
        <v>3</v>
      </c>
      <c r="P34" s="11">
        <v>1</v>
      </c>
      <c r="Q34" s="13">
        <f t="shared" si="0"/>
        <v>32</v>
      </c>
      <c r="R34" s="6">
        <v>10</v>
      </c>
      <c r="S34" s="7">
        <v>10</v>
      </c>
      <c r="T34" s="7">
        <v>10</v>
      </c>
      <c r="U34" s="7">
        <v>8</v>
      </c>
      <c r="V34" s="11">
        <v>8</v>
      </c>
      <c r="W34" s="13">
        <f t="shared" si="1"/>
        <v>46</v>
      </c>
      <c r="X34" s="6">
        <v>10</v>
      </c>
      <c r="Y34" s="7">
        <v>10</v>
      </c>
      <c r="Z34" s="7">
        <v>0</v>
      </c>
      <c r="AA34" s="7">
        <v>0</v>
      </c>
      <c r="AB34" s="11">
        <v>0</v>
      </c>
      <c r="AC34" s="13">
        <f t="shared" si="2"/>
        <v>20</v>
      </c>
      <c r="AD34" s="6">
        <v>9</v>
      </c>
      <c r="AE34" s="7">
        <v>9</v>
      </c>
      <c r="AF34" s="7">
        <v>8</v>
      </c>
      <c r="AG34" s="7">
        <v>8</v>
      </c>
      <c r="AH34" s="11">
        <v>8</v>
      </c>
      <c r="AI34" s="13">
        <f t="shared" si="3"/>
        <v>42</v>
      </c>
      <c r="AJ34" s="12">
        <f t="shared" si="4"/>
        <v>140.0002492</v>
      </c>
      <c r="AK34" s="37">
        <f t="shared" si="5"/>
        <v>51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71"/>
      <c r="BL34" s="40">
        <v>12</v>
      </c>
      <c r="BM34" s="16"/>
      <c r="BN34" s="51"/>
      <c r="BO34" s="40">
        <v>15</v>
      </c>
      <c r="BP34" s="5"/>
      <c r="BQ34" s="9">
        <f>+BO34+BL34</f>
        <v>27</v>
      </c>
      <c r="BR34" s="5">
        <f t="shared" si="7"/>
        <v>31</v>
      </c>
      <c r="BS34" s="66"/>
      <c r="BT34" s="40">
        <f t="shared" si="8"/>
        <v>108</v>
      </c>
      <c r="BU34" s="40">
        <f t="shared" si="9"/>
        <v>140.0002492</v>
      </c>
      <c r="BV34" s="40">
        <f t="shared" si="10"/>
        <v>248.0002492</v>
      </c>
      <c r="BW34" s="20">
        <f t="shared" si="11"/>
        <v>27</v>
      </c>
      <c r="BX34" s="66"/>
    </row>
    <row r="35" spans="1:76" ht="15.75">
      <c r="A35" s="74"/>
      <c r="B35" s="28">
        <v>11</v>
      </c>
      <c r="C35" s="2">
        <v>32</v>
      </c>
      <c r="D35" s="2" t="s">
        <v>55</v>
      </c>
      <c r="E35" s="55" t="s">
        <v>79</v>
      </c>
      <c r="F35" s="58"/>
      <c r="G35" s="15">
        <v>1962</v>
      </c>
      <c r="H35" s="15"/>
      <c r="I35" s="2"/>
      <c r="J35" s="2"/>
      <c r="K35" s="35"/>
      <c r="L35" s="6">
        <v>10</v>
      </c>
      <c r="M35" s="7">
        <v>10</v>
      </c>
      <c r="N35" s="7">
        <v>10</v>
      </c>
      <c r="O35" s="7">
        <v>9</v>
      </c>
      <c r="P35" s="11">
        <v>8</v>
      </c>
      <c r="Q35" s="13">
        <f t="shared" si="0"/>
        <v>47</v>
      </c>
      <c r="R35" s="6">
        <v>10</v>
      </c>
      <c r="S35" s="7">
        <v>9</v>
      </c>
      <c r="T35" s="7">
        <v>3</v>
      </c>
      <c r="U35" s="7">
        <v>3</v>
      </c>
      <c r="V35" s="11">
        <v>0</v>
      </c>
      <c r="W35" s="13">
        <f t="shared" si="1"/>
        <v>25</v>
      </c>
      <c r="X35" s="6">
        <v>9</v>
      </c>
      <c r="Y35" s="7">
        <v>8</v>
      </c>
      <c r="Z35" s="7">
        <v>8</v>
      </c>
      <c r="AA35" s="7">
        <v>0</v>
      </c>
      <c r="AB35" s="11">
        <v>0</v>
      </c>
      <c r="AC35" s="13">
        <f t="shared" si="2"/>
        <v>25</v>
      </c>
      <c r="AD35" s="6">
        <v>10</v>
      </c>
      <c r="AE35" s="7">
        <v>9</v>
      </c>
      <c r="AF35" s="7">
        <v>3</v>
      </c>
      <c r="AG35" s="7">
        <v>1</v>
      </c>
      <c r="AH35" s="11">
        <v>0</v>
      </c>
      <c r="AI35" s="13">
        <f t="shared" si="3"/>
        <v>23</v>
      </c>
      <c r="AJ35" s="12">
        <f t="shared" si="4"/>
        <v>120.0002797</v>
      </c>
      <c r="AK35" s="37">
        <f t="shared" si="5"/>
        <v>56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71"/>
      <c r="BL35" s="40">
        <v>8</v>
      </c>
      <c r="BM35" s="16"/>
      <c r="BN35" s="51"/>
      <c r="BO35" s="40">
        <v>18</v>
      </c>
      <c r="BP35" s="5"/>
      <c r="BQ35" s="9">
        <f>+BO35+BL35</f>
        <v>26</v>
      </c>
      <c r="BR35" s="5">
        <f t="shared" si="7"/>
        <v>32</v>
      </c>
      <c r="BS35" s="66"/>
      <c r="BT35" s="40">
        <f t="shared" si="8"/>
        <v>104</v>
      </c>
      <c r="BU35" s="40">
        <f t="shared" si="9"/>
        <v>120.0002797</v>
      </c>
      <c r="BV35" s="40">
        <f t="shared" si="10"/>
        <v>224.0002797</v>
      </c>
      <c r="BW35" s="20">
        <f t="shared" si="11"/>
        <v>29</v>
      </c>
      <c r="BX35" s="66"/>
    </row>
    <row r="36" spans="1:76" ht="15.75">
      <c r="A36" s="73">
        <f>+A28+1/48</f>
        <v>0.486111111111111</v>
      </c>
      <c r="B36" s="30">
        <v>3</v>
      </c>
      <c r="C36" s="14">
        <v>33</v>
      </c>
      <c r="D36" s="2" t="s">
        <v>112</v>
      </c>
      <c r="E36" s="55" t="s">
        <v>86</v>
      </c>
      <c r="F36" s="58"/>
      <c r="G36" s="15">
        <v>1978</v>
      </c>
      <c r="H36" s="15"/>
      <c r="I36" s="2"/>
      <c r="J36" s="2"/>
      <c r="K36" s="35"/>
      <c r="L36" s="6">
        <v>10</v>
      </c>
      <c r="M36" s="6">
        <v>10</v>
      </c>
      <c r="N36" s="6">
        <v>10</v>
      </c>
      <c r="O36" s="6">
        <v>10</v>
      </c>
      <c r="P36" s="6">
        <v>9</v>
      </c>
      <c r="Q36" s="13">
        <f aca="true" t="shared" si="13" ref="Q36:Q67">+SUM(L36:P36)</f>
        <v>49</v>
      </c>
      <c r="R36" s="6">
        <v>10</v>
      </c>
      <c r="S36" s="6">
        <v>10</v>
      </c>
      <c r="T36" s="6">
        <v>10</v>
      </c>
      <c r="U36" s="6">
        <v>9</v>
      </c>
      <c r="V36" s="6">
        <v>0</v>
      </c>
      <c r="W36" s="13">
        <f aca="true" t="shared" si="14" ref="W36:W67">+SUM(R36:V36)</f>
        <v>39</v>
      </c>
      <c r="X36" s="6">
        <v>9</v>
      </c>
      <c r="Y36" s="7">
        <v>9</v>
      </c>
      <c r="Z36" s="7">
        <v>9</v>
      </c>
      <c r="AA36" s="7">
        <v>0</v>
      </c>
      <c r="AB36" s="11">
        <v>0</v>
      </c>
      <c r="AC36" s="13">
        <f aca="true" t="shared" si="15" ref="AC36:AC67">+SUM(X36:AB36)</f>
        <v>27</v>
      </c>
      <c r="AD36" s="6">
        <v>10</v>
      </c>
      <c r="AE36" s="6">
        <v>9</v>
      </c>
      <c r="AF36" s="6">
        <v>0</v>
      </c>
      <c r="AG36" s="6">
        <v>0</v>
      </c>
      <c r="AH36" s="6">
        <v>0</v>
      </c>
      <c r="AI36" s="13">
        <f aca="true" t="shared" si="16" ref="AI36:AI67">+SUM(AD36:AH36)</f>
        <v>19</v>
      </c>
      <c r="AJ36" s="12">
        <f aca="true" t="shared" si="17" ref="AJ36:AJ67">+Q36*1.0000001+W36*1.000001+AC36*1.00001+AI36</f>
        <v>134.00031389999998</v>
      </c>
      <c r="AK36" s="37">
        <f aca="true" t="shared" si="18" ref="AK36:AK67">RANK(AJ36,AJ$4:AJ$144)</f>
        <v>53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71"/>
      <c r="BL36" s="40">
        <v>15</v>
      </c>
      <c r="BM36" s="16"/>
      <c r="BN36" s="51"/>
      <c r="BO36" s="40">
        <v>9</v>
      </c>
      <c r="BP36" s="5"/>
      <c r="BQ36" s="9">
        <f>+BO36+BL36</f>
        <v>24</v>
      </c>
      <c r="BR36" s="5">
        <f aca="true" t="shared" si="19" ref="BR36:BR67">RANK(BQ36,BQ$4:BQ$145)</f>
        <v>33</v>
      </c>
      <c r="BS36" s="66"/>
      <c r="BT36" s="40">
        <f aca="true" t="shared" si="20" ref="BT36:BT69">+BQ36*4</f>
        <v>96</v>
      </c>
      <c r="BU36" s="40">
        <f aca="true" t="shared" si="21" ref="BU36:BU43">+AJ36</f>
        <v>134.00031389999998</v>
      </c>
      <c r="BV36" s="40">
        <f aca="true" t="shared" si="22" ref="BV36:BV69">+BT36+AJ36</f>
        <v>230.00031389999998</v>
      </c>
      <c r="BW36" s="20">
        <f aca="true" t="shared" si="23" ref="BW36:BW67">RANK(BV36,BV$4:BV$145)</f>
        <v>28</v>
      </c>
      <c r="BX36" s="66"/>
    </row>
    <row r="37" spans="1:76" ht="15.75">
      <c r="A37" s="73"/>
      <c r="B37" s="29">
        <v>4</v>
      </c>
      <c r="C37" s="14">
        <v>34</v>
      </c>
      <c r="D37" s="2" t="s">
        <v>101</v>
      </c>
      <c r="E37" s="55" t="s">
        <v>79</v>
      </c>
      <c r="F37" s="58" t="s">
        <v>99</v>
      </c>
      <c r="G37" s="15">
        <v>1988</v>
      </c>
      <c r="H37" s="34"/>
      <c r="I37" s="2"/>
      <c r="J37" s="2"/>
      <c r="K37" s="35"/>
      <c r="L37" s="6">
        <v>9</v>
      </c>
      <c r="M37" s="7">
        <v>9</v>
      </c>
      <c r="N37" s="7">
        <v>9</v>
      </c>
      <c r="O37" s="7">
        <v>9</v>
      </c>
      <c r="P37" s="7">
        <v>3</v>
      </c>
      <c r="Q37" s="13">
        <f t="shared" si="13"/>
        <v>39</v>
      </c>
      <c r="R37" s="6">
        <v>9</v>
      </c>
      <c r="S37" s="6">
        <v>9</v>
      </c>
      <c r="T37" s="6">
        <v>0</v>
      </c>
      <c r="U37" s="6">
        <v>8</v>
      </c>
      <c r="V37" s="6">
        <v>3</v>
      </c>
      <c r="W37" s="13">
        <f t="shared" si="14"/>
        <v>29</v>
      </c>
      <c r="X37" s="6">
        <v>3</v>
      </c>
      <c r="Y37" s="7">
        <v>0</v>
      </c>
      <c r="Z37" s="7">
        <v>0</v>
      </c>
      <c r="AA37" s="7">
        <v>0</v>
      </c>
      <c r="AB37" s="11">
        <v>0</v>
      </c>
      <c r="AC37" s="13">
        <f t="shared" si="15"/>
        <v>3</v>
      </c>
      <c r="AD37" s="6">
        <v>8</v>
      </c>
      <c r="AE37" s="7">
        <v>3</v>
      </c>
      <c r="AF37" s="7">
        <v>1</v>
      </c>
      <c r="AG37" s="7">
        <v>0</v>
      </c>
      <c r="AH37" s="11">
        <v>0</v>
      </c>
      <c r="AI37" s="13">
        <f t="shared" si="16"/>
        <v>12</v>
      </c>
      <c r="AJ37" s="12">
        <f t="shared" si="17"/>
        <v>83.0000629</v>
      </c>
      <c r="AK37" s="37">
        <f t="shared" si="18"/>
        <v>61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71"/>
      <c r="BL37" s="40">
        <v>17</v>
      </c>
      <c r="BM37" s="16"/>
      <c r="BN37" s="51"/>
      <c r="BO37" s="40">
        <v>7</v>
      </c>
      <c r="BP37" s="5"/>
      <c r="BQ37" s="9">
        <f>+BO37+BL37</f>
        <v>24</v>
      </c>
      <c r="BR37" s="5">
        <f t="shared" si="19"/>
        <v>33</v>
      </c>
      <c r="BS37" s="66"/>
      <c r="BT37" s="40">
        <f t="shared" si="20"/>
        <v>96</v>
      </c>
      <c r="BU37" s="40">
        <f t="shared" si="21"/>
        <v>83.0000629</v>
      </c>
      <c r="BV37" s="40">
        <f t="shared" si="22"/>
        <v>179.0000629</v>
      </c>
      <c r="BW37" s="20">
        <f t="shared" si="23"/>
        <v>45</v>
      </c>
      <c r="BX37" s="66"/>
    </row>
    <row r="38" spans="1:76" ht="15.75">
      <c r="A38" s="73"/>
      <c r="B38" s="30">
        <v>5</v>
      </c>
      <c r="C38" s="2">
        <v>35</v>
      </c>
      <c r="D38" s="2" t="s">
        <v>50</v>
      </c>
      <c r="E38" s="55" t="s">
        <v>83</v>
      </c>
      <c r="F38" s="58" t="s">
        <v>99</v>
      </c>
      <c r="G38" s="15">
        <v>1990</v>
      </c>
      <c r="H38" s="34"/>
      <c r="I38" s="2"/>
      <c r="J38" s="2"/>
      <c r="K38" s="35"/>
      <c r="L38" s="26">
        <v>10</v>
      </c>
      <c r="M38" s="6">
        <v>10</v>
      </c>
      <c r="N38" s="6">
        <v>10</v>
      </c>
      <c r="O38" s="6">
        <v>9</v>
      </c>
      <c r="P38" s="6">
        <v>9</v>
      </c>
      <c r="Q38" s="13">
        <f t="shared" si="13"/>
        <v>48</v>
      </c>
      <c r="R38" s="6">
        <v>10</v>
      </c>
      <c r="S38" s="6">
        <v>10</v>
      </c>
      <c r="T38" s="6">
        <v>9</v>
      </c>
      <c r="U38" s="6">
        <v>9</v>
      </c>
      <c r="V38" s="6">
        <v>9</v>
      </c>
      <c r="W38" s="13">
        <f t="shared" si="14"/>
        <v>47</v>
      </c>
      <c r="X38" s="6">
        <v>10</v>
      </c>
      <c r="Y38" s="7">
        <v>10</v>
      </c>
      <c r="Z38" s="7">
        <v>9</v>
      </c>
      <c r="AA38" s="7">
        <v>9</v>
      </c>
      <c r="AB38" s="11">
        <v>0</v>
      </c>
      <c r="AC38" s="13">
        <f t="shared" si="15"/>
        <v>38</v>
      </c>
      <c r="AD38" s="6">
        <v>10</v>
      </c>
      <c r="AE38" s="6">
        <v>10</v>
      </c>
      <c r="AF38" s="6">
        <v>9</v>
      </c>
      <c r="AG38" s="6">
        <v>8</v>
      </c>
      <c r="AH38" s="6">
        <v>8</v>
      </c>
      <c r="AI38" s="13">
        <f t="shared" si="16"/>
        <v>45</v>
      </c>
      <c r="AJ38" s="12">
        <f t="shared" si="17"/>
        <v>178.0004318</v>
      </c>
      <c r="AK38" s="37">
        <f t="shared" si="18"/>
        <v>25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72" t="s">
        <v>123</v>
      </c>
      <c r="BL38" s="40">
        <v>15</v>
      </c>
      <c r="BM38" s="16"/>
      <c r="BN38" s="51"/>
      <c r="BO38" s="40">
        <v>8</v>
      </c>
      <c r="BP38" s="5"/>
      <c r="BQ38" s="9">
        <f t="shared" si="6"/>
        <v>23</v>
      </c>
      <c r="BR38" s="5">
        <f t="shared" si="19"/>
        <v>35</v>
      </c>
      <c r="BS38" s="66"/>
      <c r="BT38" s="40">
        <f t="shared" si="20"/>
        <v>92</v>
      </c>
      <c r="BU38" s="40">
        <f t="shared" si="21"/>
        <v>178.0004318</v>
      </c>
      <c r="BV38" s="40">
        <f t="shared" si="22"/>
        <v>270.0004318</v>
      </c>
      <c r="BW38" s="20">
        <f t="shared" si="23"/>
        <v>24</v>
      </c>
      <c r="BX38" s="66" t="s">
        <v>123</v>
      </c>
    </row>
    <row r="39" spans="1:76" ht="15.75">
      <c r="A39" s="74"/>
      <c r="B39" s="29">
        <v>6</v>
      </c>
      <c r="C39" s="14">
        <v>36</v>
      </c>
      <c r="D39" s="22" t="s">
        <v>116</v>
      </c>
      <c r="E39" s="55"/>
      <c r="F39" s="58"/>
      <c r="G39" s="15"/>
      <c r="H39" s="2"/>
      <c r="I39" s="2"/>
      <c r="J39" s="2"/>
      <c r="K39" s="2"/>
      <c r="L39" s="7"/>
      <c r="M39" s="6"/>
      <c r="N39" s="6"/>
      <c r="O39" s="6"/>
      <c r="P39" s="6"/>
      <c r="Q39" s="13">
        <f t="shared" si="13"/>
        <v>0</v>
      </c>
      <c r="R39" s="7"/>
      <c r="S39" s="7"/>
      <c r="T39" s="7"/>
      <c r="U39" s="7"/>
      <c r="V39" s="7"/>
      <c r="W39" s="13">
        <f t="shared" si="14"/>
        <v>0</v>
      </c>
      <c r="X39" s="7"/>
      <c r="Y39" s="7"/>
      <c r="Z39" s="7"/>
      <c r="AA39" s="7"/>
      <c r="AB39" s="11"/>
      <c r="AC39" s="13">
        <f t="shared" si="15"/>
        <v>0</v>
      </c>
      <c r="AD39" s="7"/>
      <c r="AE39" s="7"/>
      <c r="AF39" s="7"/>
      <c r="AG39" s="7"/>
      <c r="AH39" s="7"/>
      <c r="AI39" s="13">
        <f t="shared" si="16"/>
        <v>0</v>
      </c>
      <c r="AJ39" s="12">
        <f t="shared" si="17"/>
        <v>0</v>
      </c>
      <c r="AK39" s="37">
        <f t="shared" si="18"/>
        <v>62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71"/>
      <c r="BL39" s="40">
        <v>7</v>
      </c>
      <c r="BM39" s="16"/>
      <c r="BN39" s="51">
        <f>RANK(BL39,BL$4:BL$145)</f>
        <v>40</v>
      </c>
      <c r="BO39" s="40">
        <v>16</v>
      </c>
      <c r="BP39" s="5">
        <f>RANK(BO39,BO$4:BO$145)</f>
        <v>24</v>
      </c>
      <c r="BQ39" s="9">
        <f t="shared" si="6"/>
        <v>23</v>
      </c>
      <c r="BR39" s="5">
        <f t="shared" si="19"/>
        <v>35</v>
      </c>
      <c r="BS39" s="66"/>
      <c r="BT39" s="3">
        <f t="shared" si="20"/>
        <v>92</v>
      </c>
      <c r="BU39" s="40">
        <f t="shared" si="21"/>
        <v>0</v>
      </c>
      <c r="BV39" s="40">
        <f t="shared" si="22"/>
        <v>92</v>
      </c>
      <c r="BW39" s="20">
        <f t="shared" si="23"/>
        <v>65</v>
      </c>
      <c r="BX39" s="66"/>
    </row>
    <row r="40" spans="1:76" ht="15.75">
      <c r="A40" s="73">
        <f>+A32+1/48</f>
        <v>0.486111111111111</v>
      </c>
      <c r="B40" s="30">
        <v>8</v>
      </c>
      <c r="C40" s="2">
        <v>37</v>
      </c>
      <c r="D40" s="2" t="s">
        <v>59</v>
      </c>
      <c r="E40" s="55" t="s">
        <v>79</v>
      </c>
      <c r="F40" s="58"/>
      <c r="G40" s="15">
        <v>1985</v>
      </c>
      <c r="H40" s="34"/>
      <c r="I40" s="2"/>
      <c r="J40" s="2"/>
      <c r="K40" s="35"/>
      <c r="L40" s="6">
        <v>10</v>
      </c>
      <c r="M40" s="7">
        <v>10</v>
      </c>
      <c r="N40" s="7">
        <v>10</v>
      </c>
      <c r="O40" s="7">
        <v>9</v>
      </c>
      <c r="P40" s="11">
        <v>8</v>
      </c>
      <c r="Q40" s="13">
        <f t="shared" si="13"/>
        <v>47</v>
      </c>
      <c r="R40" s="6">
        <v>10</v>
      </c>
      <c r="S40" s="7">
        <v>10</v>
      </c>
      <c r="T40" s="7">
        <v>9</v>
      </c>
      <c r="U40" s="7">
        <v>9</v>
      </c>
      <c r="V40" s="11">
        <v>9</v>
      </c>
      <c r="W40" s="13">
        <f t="shared" si="14"/>
        <v>47</v>
      </c>
      <c r="X40" s="6">
        <v>10</v>
      </c>
      <c r="Y40" s="7">
        <v>5</v>
      </c>
      <c r="Z40" s="7">
        <v>0</v>
      </c>
      <c r="AA40" s="7">
        <v>0</v>
      </c>
      <c r="AB40" s="11">
        <v>0</v>
      </c>
      <c r="AC40" s="13">
        <f t="shared" si="15"/>
        <v>15</v>
      </c>
      <c r="AD40" s="6">
        <v>8</v>
      </c>
      <c r="AE40" s="7">
        <v>1</v>
      </c>
      <c r="AF40" s="7">
        <v>1</v>
      </c>
      <c r="AG40" s="7">
        <v>0</v>
      </c>
      <c r="AH40" s="11">
        <v>0</v>
      </c>
      <c r="AI40" s="13">
        <f t="shared" si="16"/>
        <v>10</v>
      </c>
      <c r="AJ40" s="12">
        <f t="shared" si="17"/>
        <v>119.0002017</v>
      </c>
      <c r="AK40" s="37">
        <f t="shared" si="18"/>
        <v>57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71"/>
      <c r="BL40" s="40">
        <v>9</v>
      </c>
      <c r="BM40" s="16"/>
      <c r="BN40" s="51"/>
      <c r="BO40" s="40">
        <v>13</v>
      </c>
      <c r="BP40" s="5"/>
      <c r="BQ40" s="9">
        <f t="shared" si="6"/>
        <v>22</v>
      </c>
      <c r="BR40" s="5">
        <f t="shared" si="19"/>
        <v>37</v>
      </c>
      <c r="BS40" s="66"/>
      <c r="BT40" s="40">
        <f t="shared" si="20"/>
        <v>88</v>
      </c>
      <c r="BU40" s="40">
        <f t="shared" si="21"/>
        <v>119.0002017</v>
      </c>
      <c r="BV40" s="40">
        <f t="shared" si="22"/>
        <v>207.0002017</v>
      </c>
      <c r="BW40" s="20">
        <f t="shared" si="23"/>
        <v>30</v>
      </c>
      <c r="BX40" s="66"/>
    </row>
    <row r="41" spans="1:76" ht="15.75">
      <c r="A41" s="73"/>
      <c r="B41" s="29">
        <v>9</v>
      </c>
      <c r="C41" s="14">
        <v>38</v>
      </c>
      <c r="D41" s="2" t="s">
        <v>8</v>
      </c>
      <c r="E41" s="55" t="s">
        <v>80</v>
      </c>
      <c r="F41" s="58"/>
      <c r="G41" s="15">
        <v>1980</v>
      </c>
      <c r="H41" s="34"/>
      <c r="I41" s="2"/>
      <c r="J41" s="2"/>
      <c r="K41" s="35"/>
      <c r="L41" s="6">
        <v>10</v>
      </c>
      <c r="M41" s="7">
        <v>10</v>
      </c>
      <c r="N41" s="7">
        <v>10</v>
      </c>
      <c r="O41" s="7">
        <v>10</v>
      </c>
      <c r="P41" s="11">
        <v>10</v>
      </c>
      <c r="Q41" s="13">
        <f t="shared" si="13"/>
        <v>50</v>
      </c>
      <c r="R41" s="6">
        <v>10</v>
      </c>
      <c r="S41" s="7">
        <v>10</v>
      </c>
      <c r="T41" s="7">
        <v>10</v>
      </c>
      <c r="U41" s="7">
        <v>9</v>
      </c>
      <c r="V41" s="11">
        <v>8</v>
      </c>
      <c r="W41" s="13">
        <f t="shared" si="14"/>
        <v>47</v>
      </c>
      <c r="X41" s="6">
        <v>10</v>
      </c>
      <c r="Y41" s="7">
        <v>10</v>
      </c>
      <c r="Z41" s="7">
        <v>8</v>
      </c>
      <c r="AA41" s="7">
        <v>8</v>
      </c>
      <c r="AB41" s="11">
        <v>5</v>
      </c>
      <c r="AC41" s="13">
        <f t="shared" si="15"/>
        <v>41</v>
      </c>
      <c r="AD41" s="6">
        <v>10</v>
      </c>
      <c r="AE41" s="7">
        <v>10</v>
      </c>
      <c r="AF41" s="7">
        <v>10</v>
      </c>
      <c r="AG41" s="7">
        <v>10</v>
      </c>
      <c r="AH41" s="11">
        <v>9</v>
      </c>
      <c r="AI41" s="13">
        <f t="shared" si="16"/>
        <v>49</v>
      </c>
      <c r="AJ41" s="12">
        <f t="shared" si="17"/>
        <v>187.000462</v>
      </c>
      <c r="AK41" s="37">
        <f t="shared" si="18"/>
        <v>10</v>
      </c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72"/>
      <c r="BL41" s="40">
        <v>12</v>
      </c>
      <c r="BM41" s="16"/>
      <c r="BN41" s="51"/>
      <c r="BO41" s="40">
        <v>9</v>
      </c>
      <c r="BP41" s="5"/>
      <c r="BQ41" s="9">
        <f t="shared" si="6"/>
        <v>21</v>
      </c>
      <c r="BR41" s="5">
        <f t="shared" si="19"/>
        <v>38</v>
      </c>
      <c r="BS41" s="66"/>
      <c r="BT41" s="40">
        <f t="shared" si="20"/>
        <v>84</v>
      </c>
      <c r="BU41" s="40">
        <f t="shared" si="21"/>
        <v>187.000462</v>
      </c>
      <c r="BV41" s="40">
        <f t="shared" si="22"/>
        <v>271.00046199999997</v>
      </c>
      <c r="BW41" s="20">
        <f t="shared" si="23"/>
        <v>23</v>
      </c>
      <c r="BX41" s="66"/>
    </row>
    <row r="42" spans="1:76" ht="15.75">
      <c r="A42" s="73"/>
      <c r="B42" s="28">
        <v>10</v>
      </c>
      <c r="C42" s="2">
        <v>39</v>
      </c>
      <c r="D42" s="2" t="s">
        <v>53</v>
      </c>
      <c r="E42" s="55" t="s">
        <v>79</v>
      </c>
      <c r="F42" s="58"/>
      <c r="G42" s="15">
        <v>1967</v>
      </c>
      <c r="H42" s="34"/>
      <c r="I42" s="2"/>
      <c r="J42" s="2"/>
      <c r="K42" s="35"/>
      <c r="L42" s="6">
        <v>10</v>
      </c>
      <c r="M42" s="7">
        <v>10</v>
      </c>
      <c r="N42" s="7">
        <v>9</v>
      </c>
      <c r="O42" s="7">
        <v>8</v>
      </c>
      <c r="P42" s="11">
        <v>3</v>
      </c>
      <c r="Q42" s="13">
        <f t="shared" si="13"/>
        <v>40</v>
      </c>
      <c r="R42" s="6">
        <v>9</v>
      </c>
      <c r="S42" s="7">
        <v>8</v>
      </c>
      <c r="T42" s="7">
        <v>8</v>
      </c>
      <c r="U42" s="7">
        <v>8</v>
      </c>
      <c r="V42" s="11">
        <v>8</v>
      </c>
      <c r="W42" s="13">
        <f t="shared" si="14"/>
        <v>41</v>
      </c>
      <c r="X42" s="6">
        <v>10</v>
      </c>
      <c r="Y42" s="7">
        <v>10</v>
      </c>
      <c r="Z42" s="7">
        <v>3</v>
      </c>
      <c r="AA42" s="7">
        <v>3</v>
      </c>
      <c r="AB42" s="11">
        <v>0</v>
      </c>
      <c r="AC42" s="13">
        <f t="shared" si="15"/>
        <v>26</v>
      </c>
      <c r="AD42" s="6">
        <v>3</v>
      </c>
      <c r="AE42" s="7">
        <v>3</v>
      </c>
      <c r="AF42" s="7">
        <v>3</v>
      </c>
      <c r="AG42" s="7">
        <v>0</v>
      </c>
      <c r="AH42" s="11">
        <v>0</v>
      </c>
      <c r="AI42" s="13">
        <f t="shared" si="16"/>
        <v>9</v>
      </c>
      <c r="AJ42" s="12">
        <f t="shared" si="17"/>
        <v>116.000305</v>
      </c>
      <c r="AK42" s="37">
        <f t="shared" si="18"/>
        <v>58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71"/>
      <c r="BL42" s="40">
        <v>9</v>
      </c>
      <c r="BM42" s="16"/>
      <c r="BN42" s="51"/>
      <c r="BO42" s="40">
        <v>12</v>
      </c>
      <c r="BP42" s="5"/>
      <c r="BQ42" s="9">
        <f t="shared" si="6"/>
        <v>21</v>
      </c>
      <c r="BR42" s="5">
        <f t="shared" si="19"/>
        <v>38</v>
      </c>
      <c r="BS42" s="66"/>
      <c r="BT42" s="40">
        <f t="shared" si="20"/>
        <v>84</v>
      </c>
      <c r="BU42" s="40">
        <f t="shared" si="21"/>
        <v>116.000305</v>
      </c>
      <c r="BV42" s="40">
        <f t="shared" si="22"/>
        <v>200.000305</v>
      </c>
      <c r="BW42" s="20">
        <f t="shared" si="23"/>
        <v>32</v>
      </c>
      <c r="BX42" s="66"/>
    </row>
    <row r="43" spans="1:76" ht="15.75">
      <c r="A43" s="74"/>
      <c r="B43" s="28">
        <v>11</v>
      </c>
      <c r="C43" s="14">
        <v>40</v>
      </c>
      <c r="D43" s="3" t="s">
        <v>58</v>
      </c>
      <c r="E43" s="55" t="s">
        <v>79</v>
      </c>
      <c r="F43" s="58" t="s">
        <v>98</v>
      </c>
      <c r="G43" s="3">
        <v>1950</v>
      </c>
      <c r="H43" s="34"/>
      <c r="I43" s="2"/>
      <c r="J43" s="2"/>
      <c r="K43" s="35"/>
      <c r="L43" s="6"/>
      <c r="M43" s="7"/>
      <c r="N43" s="7"/>
      <c r="O43" s="7"/>
      <c r="P43" s="11"/>
      <c r="Q43" s="13">
        <f t="shared" si="13"/>
        <v>0</v>
      </c>
      <c r="R43" s="6"/>
      <c r="S43" s="7"/>
      <c r="T43" s="7"/>
      <c r="U43" s="7"/>
      <c r="V43" s="11"/>
      <c r="W43" s="13">
        <f t="shared" si="14"/>
        <v>0</v>
      </c>
      <c r="X43" s="6"/>
      <c r="Y43" s="7"/>
      <c r="Z43" s="7"/>
      <c r="AA43" s="7"/>
      <c r="AB43" s="11"/>
      <c r="AC43" s="13">
        <f t="shared" si="15"/>
        <v>0</v>
      </c>
      <c r="AD43" s="6"/>
      <c r="AE43" s="7"/>
      <c r="AF43" s="7"/>
      <c r="AG43" s="7"/>
      <c r="AH43" s="11"/>
      <c r="AI43" s="13">
        <f t="shared" si="16"/>
        <v>0</v>
      </c>
      <c r="AJ43" s="12">
        <f t="shared" si="17"/>
        <v>0</v>
      </c>
      <c r="AK43" s="37">
        <f t="shared" si="18"/>
        <v>62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71"/>
      <c r="BL43" s="40">
        <v>10</v>
      </c>
      <c r="BM43" s="16"/>
      <c r="BN43" s="51">
        <f>RANK(BL43,BL$4:BL$145)</f>
        <v>36</v>
      </c>
      <c r="BO43" s="40">
        <v>11</v>
      </c>
      <c r="BP43" s="5">
        <f>RANK(BO43,BO$4:BO$145)</f>
        <v>34</v>
      </c>
      <c r="BQ43" s="9">
        <f t="shared" si="6"/>
        <v>21</v>
      </c>
      <c r="BR43" s="5">
        <f t="shared" si="19"/>
        <v>38</v>
      </c>
      <c r="BS43" s="66" t="s">
        <v>124</v>
      </c>
      <c r="BT43" s="3">
        <f t="shared" si="20"/>
        <v>84</v>
      </c>
      <c r="BU43" s="40">
        <f t="shared" si="21"/>
        <v>0</v>
      </c>
      <c r="BV43" s="40">
        <f t="shared" si="22"/>
        <v>84</v>
      </c>
      <c r="BW43" s="20">
        <f t="shared" si="23"/>
        <v>66</v>
      </c>
      <c r="BX43" s="66"/>
    </row>
    <row r="44" spans="1:76" ht="15.75">
      <c r="A44" s="73">
        <f>+A36+1/48</f>
        <v>0.5069444444444443</v>
      </c>
      <c r="B44" s="30">
        <v>3</v>
      </c>
      <c r="C44" s="2">
        <v>41</v>
      </c>
      <c r="D44" s="2" t="s">
        <v>6</v>
      </c>
      <c r="E44" s="55" t="s">
        <v>109</v>
      </c>
      <c r="F44" s="58" t="s">
        <v>98</v>
      </c>
      <c r="G44" s="15">
        <v>1951</v>
      </c>
      <c r="H44" s="34"/>
      <c r="I44" s="2"/>
      <c r="J44" s="2"/>
      <c r="K44" s="35"/>
      <c r="L44" s="6">
        <v>10</v>
      </c>
      <c r="M44" s="6">
        <v>10</v>
      </c>
      <c r="N44" s="6">
        <v>10</v>
      </c>
      <c r="O44" s="6">
        <v>8</v>
      </c>
      <c r="P44" s="6">
        <v>3</v>
      </c>
      <c r="Q44" s="13">
        <f t="shared" si="13"/>
        <v>41</v>
      </c>
      <c r="R44" s="7">
        <v>10</v>
      </c>
      <c r="S44" s="7">
        <v>10</v>
      </c>
      <c r="T44" s="7">
        <v>10</v>
      </c>
      <c r="U44" s="7">
        <v>9</v>
      </c>
      <c r="V44" s="7">
        <v>9</v>
      </c>
      <c r="W44" s="13">
        <f t="shared" si="14"/>
        <v>48</v>
      </c>
      <c r="X44" s="7">
        <v>10</v>
      </c>
      <c r="Y44" s="7">
        <v>9</v>
      </c>
      <c r="Z44" s="7">
        <v>9</v>
      </c>
      <c r="AA44" s="7">
        <v>9</v>
      </c>
      <c r="AB44" s="11">
        <v>8</v>
      </c>
      <c r="AC44" s="13">
        <f t="shared" si="15"/>
        <v>45</v>
      </c>
      <c r="AD44" s="7">
        <v>10</v>
      </c>
      <c r="AE44" s="7">
        <v>10</v>
      </c>
      <c r="AF44" s="7">
        <v>10</v>
      </c>
      <c r="AG44" s="7">
        <v>10</v>
      </c>
      <c r="AH44" s="7">
        <v>10</v>
      </c>
      <c r="AI44" s="13">
        <f t="shared" si="16"/>
        <v>50</v>
      </c>
      <c r="AJ44" s="12">
        <f t="shared" si="17"/>
        <v>184.0005021</v>
      </c>
      <c r="AK44" s="37">
        <f t="shared" si="18"/>
        <v>15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72" t="s">
        <v>122</v>
      </c>
      <c r="BL44" s="40">
        <v>0</v>
      </c>
      <c r="BM44" s="16"/>
      <c r="BN44" s="51"/>
      <c r="BO44" s="40">
        <v>5</v>
      </c>
      <c r="BP44" s="5"/>
      <c r="BQ44" s="9">
        <f t="shared" si="6"/>
        <v>5</v>
      </c>
      <c r="BR44" s="5">
        <f t="shared" si="19"/>
        <v>41</v>
      </c>
      <c r="BS44" s="65"/>
      <c r="BT44" s="40">
        <f t="shared" si="20"/>
        <v>20</v>
      </c>
      <c r="BU44" s="40">
        <f aca="true" t="shared" si="24" ref="BU44:BU78">+AJ44</f>
        <v>184.0005021</v>
      </c>
      <c r="BV44" s="40">
        <f t="shared" si="22"/>
        <v>204.0005021</v>
      </c>
      <c r="BW44" s="20">
        <f t="shared" si="23"/>
        <v>31</v>
      </c>
      <c r="BX44" s="66" t="s">
        <v>124</v>
      </c>
    </row>
    <row r="45" spans="1:76" ht="15.75">
      <c r="A45" s="73"/>
      <c r="B45" s="29">
        <v>4</v>
      </c>
      <c r="C45" s="14">
        <v>42</v>
      </c>
      <c r="D45" s="2" t="s">
        <v>54</v>
      </c>
      <c r="E45" s="55" t="s">
        <v>84</v>
      </c>
      <c r="F45" s="58"/>
      <c r="G45" s="15">
        <v>1960</v>
      </c>
      <c r="H45" s="34"/>
      <c r="I45" s="2"/>
      <c r="J45" s="2"/>
      <c r="K45" s="35"/>
      <c r="L45" s="6">
        <v>10</v>
      </c>
      <c r="M45" s="6">
        <v>10</v>
      </c>
      <c r="N45" s="6">
        <v>10</v>
      </c>
      <c r="O45" s="6">
        <v>10</v>
      </c>
      <c r="P45" s="6">
        <v>10</v>
      </c>
      <c r="Q45" s="13">
        <f t="shared" si="13"/>
        <v>50</v>
      </c>
      <c r="R45" s="7">
        <v>10</v>
      </c>
      <c r="S45" s="7">
        <v>10</v>
      </c>
      <c r="T45" s="7">
        <v>10</v>
      </c>
      <c r="U45" s="7">
        <v>10</v>
      </c>
      <c r="V45" s="7">
        <v>10</v>
      </c>
      <c r="W45" s="13">
        <f t="shared" si="14"/>
        <v>50</v>
      </c>
      <c r="X45" s="7">
        <v>10</v>
      </c>
      <c r="Y45" s="7">
        <v>10</v>
      </c>
      <c r="Z45" s="7">
        <v>10</v>
      </c>
      <c r="AA45" s="7">
        <v>9</v>
      </c>
      <c r="AB45" s="11">
        <v>9</v>
      </c>
      <c r="AC45" s="13">
        <f t="shared" si="15"/>
        <v>48</v>
      </c>
      <c r="AD45" s="7">
        <v>10</v>
      </c>
      <c r="AE45" s="7">
        <v>10</v>
      </c>
      <c r="AF45" s="7">
        <v>10</v>
      </c>
      <c r="AG45" s="7">
        <v>10</v>
      </c>
      <c r="AH45" s="7">
        <v>9</v>
      </c>
      <c r="AI45" s="13">
        <f t="shared" si="16"/>
        <v>49</v>
      </c>
      <c r="AJ45" s="12">
        <f t="shared" si="17"/>
        <v>197.000535</v>
      </c>
      <c r="AK45" s="37">
        <f t="shared" si="18"/>
        <v>1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72"/>
      <c r="BL45" s="40"/>
      <c r="BM45" s="16"/>
      <c r="BN45" s="51"/>
      <c r="BO45" s="40"/>
      <c r="BP45" s="5"/>
      <c r="BQ45" s="9">
        <f t="shared" si="6"/>
        <v>0</v>
      </c>
      <c r="BR45" s="5">
        <f t="shared" si="19"/>
        <v>42</v>
      </c>
      <c r="BS45" s="65"/>
      <c r="BT45" s="40">
        <f t="shared" si="20"/>
        <v>0</v>
      </c>
      <c r="BU45" s="40">
        <f t="shared" si="24"/>
        <v>197.000535</v>
      </c>
      <c r="BV45" s="40">
        <f t="shared" si="22"/>
        <v>197.000535</v>
      </c>
      <c r="BW45" s="20">
        <f t="shared" si="23"/>
        <v>33</v>
      </c>
      <c r="BX45" s="65"/>
    </row>
    <row r="46" spans="1:76" ht="15.75">
      <c r="A46" s="73"/>
      <c r="B46" s="30">
        <v>5</v>
      </c>
      <c r="C46" s="2">
        <v>43</v>
      </c>
      <c r="D46" s="2" t="s">
        <v>44</v>
      </c>
      <c r="E46" s="55" t="s">
        <v>45</v>
      </c>
      <c r="F46" s="57"/>
      <c r="G46" s="15">
        <v>1972</v>
      </c>
      <c r="H46" s="34"/>
      <c r="I46" s="2"/>
      <c r="J46" s="2"/>
      <c r="K46" s="35"/>
      <c r="L46" s="6">
        <v>10</v>
      </c>
      <c r="M46" s="7">
        <v>10</v>
      </c>
      <c r="N46" s="7">
        <v>10</v>
      </c>
      <c r="O46" s="7">
        <v>10</v>
      </c>
      <c r="P46" s="11">
        <v>10</v>
      </c>
      <c r="Q46" s="13">
        <f t="shared" si="13"/>
        <v>50</v>
      </c>
      <c r="R46" s="6">
        <v>10</v>
      </c>
      <c r="S46" s="7">
        <v>10</v>
      </c>
      <c r="T46" s="7">
        <v>10</v>
      </c>
      <c r="U46" s="7">
        <v>10</v>
      </c>
      <c r="V46" s="11">
        <v>9</v>
      </c>
      <c r="W46" s="13">
        <f t="shared" si="14"/>
        <v>49</v>
      </c>
      <c r="X46" s="6">
        <v>10</v>
      </c>
      <c r="Y46" s="7">
        <v>10</v>
      </c>
      <c r="Z46" s="7">
        <v>10</v>
      </c>
      <c r="AA46" s="7">
        <v>9</v>
      </c>
      <c r="AB46" s="11">
        <v>9</v>
      </c>
      <c r="AC46" s="13">
        <f t="shared" si="15"/>
        <v>48</v>
      </c>
      <c r="AD46" s="6">
        <v>10</v>
      </c>
      <c r="AE46" s="7">
        <v>10</v>
      </c>
      <c r="AF46" s="7">
        <v>10</v>
      </c>
      <c r="AG46" s="7">
        <v>10</v>
      </c>
      <c r="AH46" s="11">
        <v>10</v>
      </c>
      <c r="AI46" s="13">
        <f t="shared" si="16"/>
        <v>50</v>
      </c>
      <c r="AJ46" s="12">
        <f t="shared" si="17"/>
        <v>197.00053400000002</v>
      </c>
      <c r="AK46" s="37">
        <f t="shared" si="18"/>
        <v>2</v>
      </c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72"/>
      <c r="BL46" s="40"/>
      <c r="BM46" s="16"/>
      <c r="BN46" s="51"/>
      <c r="BO46" s="40"/>
      <c r="BP46" s="5"/>
      <c r="BQ46" s="9">
        <f t="shared" si="6"/>
        <v>0</v>
      </c>
      <c r="BR46" s="5">
        <f t="shared" si="19"/>
        <v>42</v>
      </c>
      <c r="BS46" s="65"/>
      <c r="BT46" s="40">
        <f t="shared" si="20"/>
        <v>0</v>
      </c>
      <c r="BU46" s="40">
        <f t="shared" si="24"/>
        <v>197.00053400000002</v>
      </c>
      <c r="BV46" s="40">
        <f t="shared" si="22"/>
        <v>197.00053400000002</v>
      </c>
      <c r="BW46" s="20">
        <f t="shared" si="23"/>
        <v>34</v>
      </c>
      <c r="BX46" s="65"/>
    </row>
    <row r="47" spans="1:76" ht="15.75">
      <c r="A47" s="74"/>
      <c r="B47" s="29">
        <v>6</v>
      </c>
      <c r="C47" s="14">
        <v>44</v>
      </c>
      <c r="D47" s="22" t="s">
        <v>91</v>
      </c>
      <c r="E47" s="3" t="s">
        <v>80</v>
      </c>
      <c r="F47" s="58"/>
      <c r="G47" s="3">
        <v>1973</v>
      </c>
      <c r="H47" s="34"/>
      <c r="I47" s="2"/>
      <c r="J47" s="2"/>
      <c r="K47" s="35"/>
      <c r="L47" s="6">
        <v>10</v>
      </c>
      <c r="M47" s="6">
        <v>10</v>
      </c>
      <c r="N47" s="6">
        <v>10</v>
      </c>
      <c r="O47" s="6">
        <v>10</v>
      </c>
      <c r="P47" s="6">
        <v>10</v>
      </c>
      <c r="Q47" s="13">
        <f t="shared" si="13"/>
        <v>50</v>
      </c>
      <c r="R47" s="7">
        <v>9</v>
      </c>
      <c r="S47" s="7">
        <v>10</v>
      </c>
      <c r="T47" s="7">
        <v>10</v>
      </c>
      <c r="U47" s="7">
        <v>10</v>
      </c>
      <c r="V47" s="7">
        <v>10</v>
      </c>
      <c r="W47" s="13">
        <f t="shared" si="14"/>
        <v>49</v>
      </c>
      <c r="X47" s="7">
        <v>10</v>
      </c>
      <c r="Y47" s="7">
        <v>10</v>
      </c>
      <c r="Z47" s="7">
        <v>10</v>
      </c>
      <c r="AA47" s="7">
        <v>9</v>
      </c>
      <c r="AB47" s="11">
        <v>9</v>
      </c>
      <c r="AC47" s="13">
        <f t="shared" si="15"/>
        <v>48</v>
      </c>
      <c r="AD47" s="7">
        <v>10</v>
      </c>
      <c r="AE47" s="7">
        <v>10</v>
      </c>
      <c r="AF47" s="7">
        <v>10</v>
      </c>
      <c r="AG47" s="7">
        <v>10</v>
      </c>
      <c r="AH47" s="7">
        <v>9</v>
      </c>
      <c r="AI47" s="13">
        <f t="shared" si="16"/>
        <v>49</v>
      </c>
      <c r="AJ47" s="12">
        <f t="shared" si="17"/>
        <v>196.00053400000002</v>
      </c>
      <c r="AK47" s="37">
        <f t="shared" si="18"/>
        <v>3</v>
      </c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72"/>
      <c r="BL47" s="40"/>
      <c r="BM47" s="16"/>
      <c r="BN47" s="51"/>
      <c r="BO47" s="40"/>
      <c r="BP47" s="5"/>
      <c r="BQ47" s="9">
        <f t="shared" si="6"/>
        <v>0</v>
      </c>
      <c r="BR47" s="5">
        <f t="shared" si="19"/>
        <v>42</v>
      </c>
      <c r="BS47" s="65"/>
      <c r="BT47" s="3">
        <f t="shared" si="20"/>
        <v>0</v>
      </c>
      <c r="BU47" s="40">
        <f t="shared" si="24"/>
        <v>196.00053400000002</v>
      </c>
      <c r="BV47" s="40">
        <f t="shared" si="22"/>
        <v>196.00053400000002</v>
      </c>
      <c r="BW47" s="20">
        <f t="shared" si="23"/>
        <v>35</v>
      </c>
      <c r="BX47" s="65"/>
    </row>
    <row r="48" spans="1:76" ht="15.75">
      <c r="A48" s="73">
        <f>+A40+1/48</f>
        <v>0.5069444444444443</v>
      </c>
      <c r="B48" s="30">
        <v>8</v>
      </c>
      <c r="C48" s="2">
        <v>45</v>
      </c>
      <c r="D48" s="2" t="s">
        <v>87</v>
      </c>
      <c r="E48" s="55" t="s">
        <v>97</v>
      </c>
      <c r="F48" s="58"/>
      <c r="G48" s="15">
        <v>1974</v>
      </c>
      <c r="H48" s="34"/>
      <c r="I48" s="2"/>
      <c r="J48" s="2"/>
      <c r="K48" s="35"/>
      <c r="L48" s="6">
        <v>10</v>
      </c>
      <c r="M48" s="7">
        <v>10</v>
      </c>
      <c r="N48" s="7">
        <v>10</v>
      </c>
      <c r="O48" s="7">
        <v>9</v>
      </c>
      <c r="P48" s="11">
        <v>9</v>
      </c>
      <c r="Q48" s="13">
        <f t="shared" si="13"/>
        <v>48</v>
      </c>
      <c r="R48" s="6">
        <v>10</v>
      </c>
      <c r="S48" s="7">
        <v>10</v>
      </c>
      <c r="T48" s="7">
        <v>10</v>
      </c>
      <c r="U48" s="7">
        <v>10</v>
      </c>
      <c r="V48" s="11">
        <v>10</v>
      </c>
      <c r="W48" s="13">
        <f t="shared" si="14"/>
        <v>50</v>
      </c>
      <c r="X48" s="7">
        <v>10</v>
      </c>
      <c r="Y48" s="7">
        <v>10</v>
      </c>
      <c r="Z48" s="7">
        <v>10</v>
      </c>
      <c r="AA48" s="7">
        <v>9</v>
      </c>
      <c r="AB48" s="11">
        <v>8</v>
      </c>
      <c r="AC48" s="13">
        <f t="shared" si="15"/>
        <v>47</v>
      </c>
      <c r="AD48" s="6">
        <v>10</v>
      </c>
      <c r="AE48" s="7">
        <v>10</v>
      </c>
      <c r="AF48" s="7">
        <v>10</v>
      </c>
      <c r="AG48" s="7">
        <v>10</v>
      </c>
      <c r="AH48" s="11">
        <v>9</v>
      </c>
      <c r="AI48" s="13">
        <f t="shared" si="16"/>
        <v>49</v>
      </c>
      <c r="AJ48" s="12">
        <f t="shared" si="17"/>
        <v>194.0005248</v>
      </c>
      <c r="AK48" s="37">
        <f t="shared" si="18"/>
        <v>4</v>
      </c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72"/>
      <c r="BL48" s="40"/>
      <c r="BM48" s="16"/>
      <c r="BN48" s="51"/>
      <c r="BO48" s="40"/>
      <c r="BP48" s="5"/>
      <c r="BQ48" s="9">
        <f t="shared" si="6"/>
        <v>0</v>
      </c>
      <c r="BR48" s="5">
        <f t="shared" si="19"/>
        <v>42</v>
      </c>
      <c r="BS48" s="65"/>
      <c r="BT48" s="40">
        <f t="shared" si="20"/>
        <v>0</v>
      </c>
      <c r="BU48" s="40">
        <f t="shared" si="24"/>
        <v>194.0005248</v>
      </c>
      <c r="BV48" s="40">
        <f t="shared" si="22"/>
        <v>194.0005248</v>
      </c>
      <c r="BW48" s="20">
        <f t="shared" si="23"/>
        <v>36</v>
      </c>
      <c r="BX48" s="65"/>
    </row>
    <row r="49" spans="1:76" ht="15.75">
      <c r="A49" s="73"/>
      <c r="B49" s="29">
        <v>9</v>
      </c>
      <c r="C49" s="14">
        <v>46</v>
      </c>
      <c r="D49" s="2" t="s">
        <v>81</v>
      </c>
      <c r="E49" s="55" t="s">
        <v>80</v>
      </c>
      <c r="F49" s="58"/>
      <c r="G49" s="15">
        <v>1979</v>
      </c>
      <c r="H49" s="34"/>
      <c r="I49" s="2"/>
      <c r="J49" s="2"/>
      <c r="K49" s="35"/>
      <c r="L49" s="6">
        <v>10</v>
      </c>
      <c r="M49" s="7">
        <v>10</v>
      </c>
      <c r="N49" s="7">
        <v>10</v>
      </c>
      <c r="O49" s="7">
        <v>10</v>
      </c>
      <c r="P49" s="11">
        <v>10</v>
      </c>
      <c r="Q49" s="13">
        <f t="shared" si="13"/>
        <v>50</v>
      </c>
      <c r="R49" s="7">
        <v>10</v>
      </c>
      <c r="S49" s="7">
        <v>10</v>
      </c>
      <c r="T49" s="7">
        <v>10</v>
      </c>
      <c r="U49" s="7">
        <v>10</v>
      </c>
      <c r="V49" s="11">
        <v>10</v>
      </c>
      <c r="W49" s="13">
        <f t="shared" si="14"/>
        <v>50</v>
      </c>
      <c r="X49" s="7">
        <v>10</v>
      </c>
      <c r="Y49" s="7">
        <v>9</v>
      </c>
      <c r="Z49" s="7">
        <v>9</v>
      </c>
      <c r="AA49" s="7">
        <v>9</v>
      </c>
      <c r="AB49" s="11">
        <v>8</v>
      </c>
      <c r="AC49" s="13">
        <f t="shared" si="15"/>
        <v>45</v>
      </c>
      <c r="AD49" s="7">
        <v>10</v>
      </c>
      <c r="AE49" s="7">
        <v>10</v>
      </c>
      <c r="AF49" s="7">
        <v>10</v>
      </c>
      <c r="AG49" s="7">
        <v>10</v>
      </c>
      <c r="AH49" s="11">
        <v>9</v>
      </c>
      <c r="AI49" s="13">
        <f t="shared" si="16"/>
        <v>49</v>
      </c>
      <c r="AJ49" s="12">
        <f t="shared" si="17"/>
        <v>194.000505</v>
      </c>
      <c r="AK49" s="37">
        <f t="shared" si="18"/>
        <v>6</v>
      </c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72"/>
      <c r="BL49" s="40"/>
      <c r="BM49" s="16"/>
      <c r="BN49" s="51"/>
      <c r="BO49" s="40"/>
      <c r="BP49" s="5"/>
      <c r="BQ49" s="9">
        <f t="shared" si="6"/>
        <v>0</v>
      </c>
      <c r="BR49" s="5">
        <f t="shared" si="19"/>
        <v>42</v>
      </c>
      <c r="BS49" s="65"/>
      <c r="BT49" s="3">
        <f t="shared" si="20"/>
        <v>0</v>
      </c>
      <c r="BU49" s="40">
        <f t="shared" si="24"/>
        <v>194.000505</v>
      </c>
      <c r="BV49" s="40">
        <f t="shared" si="22"/>
        <v>194.000505</v>
      </c>
      <c r="BW49" s="20">
        <f t="shared" si="23"/>
        <v>37</v>
      </c>
      <c r="BX49" s="65"/>
    </row>
    <row r="50" spans="1:76" ht="15.75">
      <c r="A50" s="73"/>
      <c r="B50" s="28">
        <v>10</v>
      </c>
      <c r="C50" s="2">
        <v>47</v>
      </c>
      <c r="D50" s="2" t="s">
        <v>82</v>
      </c>
      <c r="E50" s="55" t="s">
        <v>83</v>
      </c>
      <c r="F50" s="58"/>
      <c r="G50" s="15"/>
      <c r="H50" s="34"/>
      <c r="I50" s="2"/>
      <c r="J50" s="2"/>
      <c r="K50" s="35"/>
      <c r="L50" s="6">
        <v>10</v>
      </c>
      <c r="M50" s="7">
        <v>10</v>
      </c>
      <c r="N50" s="7">
        <v>10</v>
      </c>
      <c r="O50" s="7">
        <v>10</v>
      </c>
      <c r="P50" s="11">
        <v>8</v>
      </c>
      <c r="Q50" s="13">
        <f t="shared" si="13"/>
        <v>48</v>
      </c>
      <c r="R50" s="7">
        <v>10</v>
      </c>
      <c r="S50" s="7">
        <v>10</v>
      </c>
      <c r="T50" s="7">
        <v>9</v>
      </c>
      <c r="U50" s="7">
        <v>9</v>
      </c>
      <c r="V50" s="11">
        <v>9</v>
      </c>
      <c r="W50" s="13">
        <f t="shared" si="14"/>
        <v>47</v>
      </c>
      <c r="X50" s="7">
        <v>10</v>
      </c>
      <c r="Y50" s="7">
        <v>10</v>
      </c>
      <c r="Z50" s="7">
        <v>10</v>
      </c>
      <c r="AA50" s="7">
        <v>9</v>
      </c>
      <c r="AB50" s="11">
        <v>8</v>
      </c>
      <c r="AC50" s="13">
        <f t="shared" si="15"/>
        <v>47</v>
      </c>
      <c r="AD50" s="7">
        <v>10</v>
      </c>
      <c r="AE50" s="7">
        <v>10</v>
      </c>
      <c r="AF50" s="7">
        <v>10</v>
      </c>
      <c r="AG50" s="7">
        <v>10</v>
      </c>
      <c r="AH50" s="11">
        <v>9</v>
      </c>
      <c r="AI50" s="13">
        <f t="shared" si="16"/>
        <v>49</v>
      </c>
      <c r="AJ50" s="12">
        <f t="shared" si="17"/>
        <v>191.0005218</v>
      </c>
      <c r="AK50" s="37">
        <f t="shared" si="18"/>
        <v>7</v>
      </c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72"/>
      <c r="BL50" s="40"/>
      <c r="BM50" s="16"/>
      <c r="BN50" s="51"/>
      <c r="BO50" s="40"/>
      <c r="BP50" s="5"/>
      <c r="BQ50" s="9">
        <f t="shared" si="6"/>
        <v>0</v>
      </c>
      <c r="BR50" s="5">
        <f t="shared" si="19"/>
        <v>42</v>
      </c>
      <c r="BS50" s="65"/>
      <c r="BT50" s="40">
        <f t="shared" si="20"/>
        <v>0</v>
      </c>
      <c r="BU50" s="40">
        <f t="shared" si="24"/>
        <v>191.0005218</v>
      </c>
      <c r="BV50" s="40">
        <f t="shared" si="22"/>
        <v>191.0005218</v>
      </c>
      <c r="BW50" s="20">
        <f t="shared" si="23"/>
        <v>38</v>
      </c>
      <c r="BX50" s="65"/>
    </row>
    <row r="51" spans="1:76" ht="15.75">
      <c r="A51" s="74"/>
      <c r="B51" s="28">
        <v>11</v>
      </c>
      <c r="C51" s="14">
        <v>48</v>
      </c>
      <c r="D51" s="2" t="s">
        <v>11</v>
      </c>
      <c r="E51" s="55" t="s">
        <v>80</v>
      </c>
      <c r="F51" s="58"/>
      <c r="G51" s="15">
        <v>1978</v>
      </c>
      <c r="H51" s="34"/>
      <c r="I51" s="2"/>
      <c r="J51" s="2"/>
      <c r="K51" s="35"/>
      <c r="L51" s="6">
        <v>10</v>
      </c>
      <c r="M51" s="7">
        <v>10</v>
      </c>
      <c r="N51" s="7">
        <v>10</v>
      </c>
      <c r="O51" s="7">
        <v>10</v>
      </c>
      <c r="P51" s="11">
        <v>8</v>
      </c>
      <c r="Q51" s="13">
        <f t="shared" si="13"/>
        <v>48</v>
      </c>
      <c r="R51" s="7">
        <v>10</v>
      </c>
      <c r="S51" s="7">
        <v>10</v>
      </c>
      <c r="T51" s="7">
        <v>9</v>
      </c>
      <c r="U51" s="7">
        <v>9</v>
      </c>
      <c r="V51" s="11">
        <v>9</v>
      </c>
      <c r="W51" s="13">
        <f t="shared" si="14"/>
        <v>47</v>
      </c>
      <c r="X51" s="7">
        <v>10</v>
      </c>
      <c r="Y51" s="7">
        <v>10</v>
      </c>
      <c r="Z51" s="7">
        <v>10</v>
      </c>
      <c r="AA51" s="7">
        <v>9</v>
      </c>
      <c r="AB51" s="11">
        <v>8</v>
      </c>
      <c r="AC51" s="13">
        <f t="shared" si="15"/>
        <v>47</v>
      </c>
      <c r="AD51" s="7">
        <v>10</v>
      </c>
      <c r="AE51" s="7">
        <v>10</v>
      </c>
      <c r="AF51" s="7">
        <v>10</v>
      </c>
      <c r="AG51" s="7">
        <v>10</v>
      </c>
      <c r="AH51" s="11">
        <v>9</v>
      </c>
      <c r="AI51" s="13">
        <f t="shared" si="16"/>
        <v>49</v>
      </c>
      <c r="AJ51" s="12">
        <f t="shared" si="17"/>
        <v>191.0005218</v>
      </c>
      <c r="AK51" s="37">
        <f t="shared" si="18"/>
        <v>7</v>
      </c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72"/>
      <c r="BL51" s="40"/>
      <c r="BM51" s="16"/>
      <c r="BN51" s="51"/>
      <c r="BO51" s="40"/>
      <c r="BP51" s="5"/>
      <c r="BQ51" s="9">
        <f t="shared" si="6"/>
        <v>0</v>
      </c>
      <c r="BR51" s="5">
        <f t="shared" si="19"/>
        <v>42</v>
      </c>
      <c r="BS51" s="65"/>
      <c r="BT51" s="3">
        <f t="shared" si="20"/>
        <v>0</v>
      </c>
      <c r="BU51" s="40">
        <f t="shared" si="24"/>
        <v>191.0005218</v>
      </c>
      <c r="BV51" s="40">
        <f t="shared" si="22"/>
        <v>191.0005218</v>
      </c>
      <c r="BW51" s="20">
        <f t="shared" si="23"/>
        <v>38</v>
      </c>
      <c r="BX51" s="65"/>
    </row>
    <row r="52" spans="1:76" ht="15.75">
      <c r="A52" s="73">
        <f>+A44+1/48</f>
        <v>0.5277777777777777</v>
      </c>
      <c r="B52" s="30">
        <v>3</v>
      </c>
      <c r="C52" s="2">
        <v>49</v>
      </c>
      <c r="D52" s="55" t="s">
        <v>94</v>
      </c>
      <c r="E52" s="55" t="s">
        <v>78</v>
      </c>
      <c r="F52" s="58"/>
      <c r="G52" s="15"/>
      <c r="H52" s="2"/>
      <c r="I52" s="2"/>
      <c r="J52" s="2"/>
      <c r="K52" s="2"/>
      <c r="L52" s="7">
        <v>10</v>
      </c>
      <c r="M52" s="7">
        <v>10</v>
      </c>
      <c r="N52" s="7">
        <v>10</v>
      </c>
      <c r="O52" s="7">
        <v>9</v>
      </c>
      <c r="P52" s="11">
        <v>9</v>
      </c>
      <c r="Q52" s="13">
        <f t="shared" si="13"/>
        <v>48</v>
      </c>
      <c r="R52" s="7">
        <v>10</v>
      </c>
      <c r="S52" s="7">
        <v>10</v>
      </c>
      <c r="T52" s="7">
        <v>10</v>
      </c>
      <c r="U52" s="7">
        <v>10</v>
      </c>
      <c r="V52" s="11">
        <v>9</v>
      </c>
      <c r="W52" s="13">
        <f t="shared" si="14"/>
        <v>49</v>
      </c>
      <c r="X52" s="7">
        <v>10</v>
      </c>
      <c r="Y52" s="7">
        <v>9</v>
      </c>
      <c r="Z52" s="7">
        <v>9</v>
      </c>
      <c r="AA52" s="7">
        <v>8</v>
      </c>
      <c r="AB52" s="11">
        <v>9</v>
      </c>
      <c r="AC52" s="13">
        <f t="shared" si="15"/>
        <v>45</v>
      </c>
      <c r="AD52" s="7">
        <v>10</v>
      </c>
      <c r="AE52" s="7">
        <v>10</v>
      </c>
      <c r="AF52" s="7">
        <v>10</v>
      </c>
      <c r="AG52" s="7">
        <v>10</v>
      </c>
      <c r="AH52" s="11">
        <v>3</v>
      </c>
      <c r="AI52" s="13">
        <f t="shared" si="16"/>
        <v>43</v>
      </c>
      <c r="AJ52" s="12">
        <f t="shared" si="17"/>
        <v>185.0005038</v>
      </c>
      <c r="AK52" s="37">
        <f t="shared" si="18"/>
        <v>12</v>
      </c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72"/>
      <c r="BL52" s="40"/>
      <c r="BM52" s="16"/>
      <c r="BN52" s="51"/>
      <c r="BO52" s="40"/>
      <c r="BP52" s="5"/>
      <c r="BQ52" s="9">
        <f t="shared" si="6"/>
        <v>0</v>
      </c>
      <c r="BR52" s="5">
        <f t="shared" si="19"/>
        <v>42</v>
      </c>
      <c r="BS52" s="65"/>
      <c r="BT52" s="40">
        <f t="shared" si="20"/>
        <v>0</v>
      </c>
      <c r="BU52" s="40">
        <f t="shared" si="24"/>
        <v>185.0005038</v>
      </c>
      <c r="BV52" s="40">
        <f t="shared" si="22"/>
        <v>185.0005038</v>
      </c>
      <c r="BW52" s="20">
        <f t="shared" si="23"/>
        <v>40</v>
      </c>
      <c r="BX52" s="65"/>
    </row>
    <row r="53" spans="1:76" ht="15.75">
      <c r="A53" s="73"/>
      <c r="B53" s="29">
        <v>4</v>
      </c>
      <c r="C53" s="14">
        <v>50</v>
      </c>
      <c r="D53" s="55" t="s">
        <v>7</v>
      </c>
      <c r="E53" s="55" t="s">
        <v>83</v>
      </c>
      <c r="F53" s="58"/>
      <c r="G53" s="15">
        <v>1957</v>
      </c>
      <c r="H53" s="2"/>
      <c r="I53" s="2"/>
      <c r="J53" s="2"/>
      <c r="K53" s="2"/>
      <c r="L53" s="7">
        <v>10</v>
      </c>
      <c r="M53" s="7">
        <v>10</v>
      </c>
      <c r="N53" s="7">
        <v>10</v>
      </c>
      <c r="O53" s="7">
        <v>10</v>
      </c>
      <c r="P53" s="11">
        <v>9</v>
      </c>
      <c r="Q53" s="13">
        <f t="shared" si="13"/>
        <v>49</v>
      </c>
      <c r="R53" s="7">
        <v>10</v>
      </c>
      <c r="S53" s="7">
        <v>10</v>
      </c>
      <c r="T53" s="7">
        <v>9</v>
      </c>
      <c r="U53" s="7">
        <v>9</v>
      </c>
      <c r="V53" s="11">
        <v>9</v>
      </c>
      <c r="W53" s="13">
        <f t="shared" si="14"/>
        <v>47</v>
      </c>
      <c r="X53" s="7">
        <v>10</v>
      </c>
      <c r="Y53" s="7">
        <v>10</v>
      </c>
      <c r="Z53" s="7">
        <v>10</v>
      </c>
      <c r="AA53" s="7">
        <v>10</v>
      </c>
      <c r="AB53" s="11">
        <v>10</v>
      </c>
      <c r="AC53" s="13">
        <f t="shared" si="15"/>
        <v>50</v>
      </c>
      <c r="AD53" s="7">
        <v>10</v>
      </c>
      <c r="AE53" s="7">
        <v>10</v>
      </c>
      <c r="AF53" s="7">
        <v>9</v>
      </c>
      <c r="AG53" s="7">
        <v>8</v>
      </c>
      <c r="AH53" s="11">
        <v>1</v>
      </c>
      <c r="AI53" s="13">
        <f t="shared" si="16"/>
        <v>38</v>
      </c>
      <c r="AJ53" s="12">
        <f t="shared" si="17"/>
        <v>184.0005519</v>
      </c>
      <c r="AK53" s="37">
        <f t="shared" si="18"/>
        <v>14</v>
      </c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72"/>
      <c r="BL53" s="40"/>
      <c r="BM53" s="16"/>
      <c r="BN53" s="51"/>
      <c r="BO53" s="40"/>
      <c r="BP53" s="5"/>
      <c r="BQ53" s="9">
        <f t="shared" si="6"/>
        <v>0</v>
      </c>
      <c r="BR53" s="5">
        <f t="shared" si="19"/>
        <v>42</v>
      </c>
      <c r="BS53" s="65"/>
      <c r="BT53" s="40">
        <f t="shared" si="20"/>
        <v>0</v>
      </c>
      <c r="BU53" s="40">
        <f t="shared" si="24"/>
        <v>184.0005519</v>
      </c>
      <c r="BV53" s="40">
        <f t="shared" si="22"/>
        <v>184.0005519</v>
      </c>
      <c r="BW53" s="20">
        <f t="shared" si="23"/>
        <v>41</v>
      </c>
      <c r="BX53" s="65"/>
    </row>
    <row r="54" spans="1:76" ht="15.75">
      <c r="A54" s="73"/>
      <c r="B54" s="30">
        <v>5</v>
      </c>
      <c r="C54" s="2">
        <v>51</v>
      </c>
      <c r="D54" s="2" t="s">
        <v>49</v>
      </c>
      <c r="E54" s="55" t="s">
        <v>80</v>
      </c>
      <c r="F54" s="58"/>
      <c r="G54" s="15">
        <v>1979</v>
      </c>
      <c r="H54" s="2"/>
      <c r="I54" s="2"/>
      <c r="J54" s="2"/>
      <c r="K54" s="2"/>
      <c r="L54" s="7">
        <v>10</v>
      </c>
      <c r="M54" s="7">
        <v>10</v>
      </c>
      <c r="N54" s="7">
        <v>10</v>
      </c>
      <c r="O54" s="7">
        <v>9</v>
      </c>
      <c r="P54" s="11">
        <v>9</v>
      </c>
      <c r="Q54" s="13">
        <f t="shared" si="13"/>
        <v>48</v>
      </c>
      <c r="R54" s="7">
        <v>10</v>
      </c>
      <c r="S54" s="7">
        <v>10</v>
      </c>
      <c r="T54" s="7">
        <v>9</v>
      </c>
      <c r="U54" s="7">
        <v>9</v>
      </c>
      <c r="V54" s="11">
        <v>8</v>
      </c>
      <c r="W54" s="13">
        <f t="shared" si="14"/>
        <v>46</v>
      </c>
      <c r="X54" s="7">
        <v>10</v>
      </c>
      <c r="Y54" s="7">
        <v>9</v>
      </c>
      <c r="Z54" s="7">
        <v>9</v>
      </c>
      <c r="AA54" s="7">
        <v>9</v>
      </c>
      <c r="AB54" s="11">
        <v>8</v>
      </c>
      <c r="AC54" s="13">
        <f t="shared" si="15"/>
        <v>45</v>
      </c>
      <c r="AD54" s="7">
        <v>10</v>
      </c>
      <c r="AE54" s="7">
        <v>9</v>
      </c>
      <c r="AF54" s="7">
        <v>9</v>
      </c>
      <c r="AG54" s="7">
        <v>9</v>
      </c>
      <c r="AH54" s="11">
        <v>8</v>
      </c>
      <c r="AI54" s="13">
        <f t="shared" si="16"/>
        <v>45</v>
      </c>
      <c r="AJ54" s="12">
        <f t="shared" si="17"/>
        <v>184.0005008</v>
      </c>
      <c r="AK54" s="37">
        <f t="shared" si="18"/>
        <v>16</v>
      </c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72"/>
      <c r="BL54" s="40"/>
      <c r="BM54" s="16"/>
      <c r="BN54" s="51"/>
      <c r="BO54" s="40"/>
      <c r="BP54" s="5"/>
      <c r="BQ54" s="9">
        <f t="shared" si="6"/>
        <v>0</v>
      </c>
      <c r="BR54" s="5">
        <f t="shared" si="19"/>
        <v>42</v>
      </c>
      <c r="BS54" s="65"/>
      <c r="BT54" s="40">
        <f t="shared" si="20"/>
        <v>0</v>
      </c>
      <c r="BU54" s="40">
        <f t="shared" si="24"/>
        <v>184.0005008</v>
      </c>
      <c r="BV54" s="40">
        <f t="shared" si="22"/>
        <v>184.0005008</v>
      </c>
      <c r="BW54" s="20">
        <f t="shared" si="23"/>
        <v>42</v>
      </c>
      <c r="BX54" s="65"/>
    </row>
    <row r="55" spans="1:76" ht="15.75">
      <c r="A55" s="74"/>
      <c r="B55" s="29">
        <v>6</v>
      </c>
      <c r="C55" s="14">
        <v>52</v>
      </c>
      <c r="D55" s="3" t="s">
        <v>75</v>
      </c>
      <c r="E55" s="55" t="s">
        <v>76</v>
      </c>
      <c r="F55" s="57"/>
      <c r="G55" s="15"/>
      <c r="H55" s="2"/>
      <c r="I55" s="2"/>
      <c r="J55" s="2"/>
      <c r="K55" s="2"/>
      <c r="L55" s="7">
        <v>10</v>
      </c>
      <c r="M55" s="7">
        <v>10</v>
      </c>
      <c r="N55" s="7">
        <v>9</v>
      </c>
      <c r="O55" s="7">
        <v>9</v>
      </c>
      <c r="P55" s="11">
        <v>8</v>
      </c>
      <c r="Q55" s="13">
        <f t="shared" si="13"/>
        <v>46</v>
      </c>
      <c r="R55" s="7">
        <v>10</v>
      </c>
      <c r="S55" s="7">
        <v>10</v>
      </c>
      <c r="T55" s="7">
        <v>10</v>
      </c>
      <c r="U55" s="7">
        <v>9</v>
      </c>
      <c r="V55" s="11">
        <v>3</v>
      </c>
      <c r="W55" s="13">
        <f t="shared" si="14"/>
        <v>42</v>
      </c>
      <c r="X55" s="7">
        <v>10</v>
      </c>
      <c r="Y55" s="7">
        <v>10</v>
      </c>
      <c r="Z55" s="7">
        <v>9</v>
      </c>
      <c r="AA55" s="7">
        <v>9</v>
      </c>
      <c r="AB55" s="11">
        <v>8</v>
      </c>
      <c r="AC55" s="13">
        <f t="shared" si="15"/>
        <v>46</v>
      </c>
      <c r="AD55" s="7">
        <v>10</v>
      </c>
      <c r="AE55" s="7">
        <v>10</v>
      </c>
      <c r="AF55" s="7">
        <v>10</v>
      </c>
      <c r="AG55" s="7">
        <v>9</v>
      </c>
      <c r="AH55" s="11">
        <v>9</v>
      </c>
      <c r="AI55" s="13">
        <f t="shared" si="16"/>
        <v>48</v>
      </c>
      <c r="AJ55" s="12">
        <f t="shared" si="17"/>
        <v>182.0005066</v>
      </c>
      <c r="AK55" s="37">
        <f t="shared" si="18"/>
        <v>19</v>
      </c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72"/>
      <c r="BL55" s="40"/>
      <c r="BM55" s="16"/>
      <c r="BN55" s="51"/>
      <c r="BO55" s="40"/>
      <c r="BP55" s="5"/>
      <c r="BQ55" s="9">
        <f t="shared" si="6"/>
        <v>0</v>
      </c>
      <c r="BR55" s="5">
        <f t="shared" si="19"/>
        <v>42</v>
      </c>
      <c r="BS55" s="65"/>
      <c r="BT55" s="3">
        <f t="shared" si="20"/>
        <v>0</v>
      </c>
      <c r="BU55" s="40">
        <f t="shared" si="24"/>
        <v>182.0005066</v>
      </c>
      <c r="BV55" s="40">
        <f t="shared" si="22"/>
        <v>182.0005066</v>
      </c>
      <c r="BW55" s="20">
        <f t="shared" si="23"/>
        <v>43</v>
      </c>
      <c r="BX55" s="65"/>
    </row>
    <row r="56" spans="1:76" ht="15.75">
      <c r="A56" s="73">
        <f>+A48+1/48</f>
        <v>0.5277777777777777</v>
      </c>
      <c r="B56" s="30">
        <v>8</v>
      </c>
      <c r="C56" s="2">
        <v>53</v>
      </c>
      <c r="D56" s="55" t="s">
        <v>15</v>
      </c>
      <c r="E56" s="55" t="s">
        <v>90</v>
      </c>
      <c r="F56" s="58" t="s">
        <v>98</v>
      </c>
      <c r="G56" s="15">
        <v>1942</v>
      </c>
      <c r="H56" s="2"/>
      <c r="I56" s="2"/>
      <c r="J56" s="2"/>
      <c r="K56" s="2"/>
      <c r="L56" s="7">
        <v>10</v>
      </c>
      <c r="M56" s="7">
        <v>10</v>
      </c>
      <c r="N56" s="7">
        <v>10</v>
      </c>
      <c r="O56" s="7">
        <v>10</v>
      </c>
      <c r="P56" s="11">
        <v>10</v>
      </c>
      <c r="Q56" s="13">
        <f t="shared" si="13"/>
        <v>50</v>
      </c>
      <c r="R56" s="7">
        <v>10</v>
      </c>
      <c r="S56" s="7">
        <v>10</v>
      </c>
      <c r="T56" s="7">
        <v>10</v>
      </c>
      <c r="U56" s="7">
        <v>10</v>
      </c>
      <c r="V56" s="11">
        <v>10</v>
      </c>
      <c r="W56" s="13">
        <f t="shared" si="14"/>
        <v>50</v>
      </c>
      <c r="X56" s="7">
        <v>10</v>
      </c>
      <c r="Y56" s="7">
        <v>10</v>
      </c>
      <c r="Z56" s="7">
        <v>9</v>
      </c>
      <c r="AA56" s="7">
        <v>8</v>
      </c>
      <c r="AB56" s="11">
        <v>0</v>
      </c>
      <c r="AC56" s="13">
        <f t="shared" si="15"/>
        <v>37</v>
      </c>
      <c r="AD56" s="7">
        <v>10</v>
      </c>
      <c r="AE56" s="7">
        <v>10</v>
      </c>
      <c r="AF56" s="7">
        <v>9</v>
      </c>
      <c r="AG56" s="7">
        <v>8</v>
      </c>
      <c r="AH56" s="11">
        <v>8</v>
      </c>
      <c r="AI56" s="13">
        <f t="shared" si="16"/>
        <v>45</v>
      </c>
      <c r="AJ56" s="12">
        <f t="shared" si="17"/>
        <v>182.000425</v>
      </c>
      <c r="AK56" s="37">
        <f t="shared" si="18"/>
        <v>21</v>
      </c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72" t="s">
        <v>124</v>
      </c>
      <c r="BL56" s="40"/>
      <c r="BM56" s="16"/>
      <c r="BN56" s="51"/>
      <c r="BO56" s="40"/>
      <c r="BP56" s="5"/>
      <c r="BQ56" s="9">
        <f t="shared" si="6"/>
        <v>0</v>
      </c>
      <c r="BR56" s="5">
        <f t="shared" si="19"/>
        <v>42</v>
      </c>
      <c r="BS56" s="65"/>
      <c r="BT56" s="3">
        <f t="shared" si="20"/>
        <v>0</v>
      </c>
      <c r="BU56" s="40">
        <f t="shared" si="24"/>
        <v>182.000425</v>
      </c>
      <c r="BV56" s="40">
        <f t="shared" si="22"/>
        <v>182.000425</v>
      </c>
      <c r="BW56" s="20">
        <f t="shared" si="23"/>
        <v>44</v>
      </c>
      <c r="BX56" s="65"/>
    </row>
    <row r="57" spans="1:76" ht="15.75">
      <c r="A57" s="73"/>
      <c r="B57" s="29">
        <v>9</v>
      </c>
      <c r="C57" s="14">
        <v>54</v>
      </c>
      <c r="D57" s="55" t="s">
        <v>100</v>
      </c>
      <c r="E57" s="55" t="s">
        <v>4</v>
      </c>
      <c r="F57" s="58"/>
      <c r="G57" s="15">
        <v>1978</v>
      </c>
      <c r="H57" s="2"/>
      <c r="I57" s="2"/>
      <c r="J57" s="2"/>
      <c r="K57" s="2"/>
      <c r="L57" s="62">
        <v>10</v>
      </c>
      <c r="M57" s="7">
        <v>10</v>
      </c>
      <c r="N57" s="7">
        <v>10</v>
      </c>
      <c r="O57" s="7">
        <v>10</v>
      </c>
      <c r="P57" s="11">
        <v>3</v>
      </c>
      <c r="Q57" s="13">
        <f t="shared" si="13"/>
        <v>43</v>
      </c>
      <c r="R57" s="7">
        <v>10</v>
      </c>
      <c r="S57" s="7">
        <v>10</v>
      </c>
      <c r="T57" s="7">
        <v>9</v>
      </c>
      <c r="U57" s="7">
        <v>9</v>
      </c>
      <c r="V57" s="11">
        <v>8</v>
      </c>
      <c r="W57" s="13">
        <f t="shared" si="14"/>
        <v>46</v>
      </c>
      <c r="X57" s="7">
        <v>10</v>
      </c>
      <c r="Y57" s="7">
        <v>10</v>
      </c>
      <c r="Z57" s="7">
        <v>9</v>
      </c>
      <c r="AA57" s="7">
        <v>8</v>
      </c>
      <c r="AB57" s="11">
        <v>0</v>
      </c>
      <c r="AC57" s="13">
        <f t="shared" si="15"/>
        <v>37</v>
      </c>
      <c r="AD57" s="7">
        <v>10</v>
      </c>
      <c r="AE57" s="7">
        <v>10</v>
      </c>
      <c r="AF57" s="7">
        <v>9</v>
      </c>
      <c r="AG57" s="7">
        <v>9</v>
      </c>
      <c r="AH57" s="11">
        <v>8</v>
      </c>
      <c r="AI57" s="13">
        <f t="shared" si="16"/>
        <v>46</v>
      </c>
      <c r="AJ57" s="12">
        <f t="shared" si="17"/>
        <v>172.0004203</v>
      </c>
      <c r="AK57" s="37">
        <f t="shared" si="18"/>
        <v>29</v>
      </c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71"/>
      <c r="BL57" s="40"/>
      <c r="BM57" s="16"/>
      <c r="BN57" s="51"/>
      <c r="BO57" s="40"/>
      <c r="BP57" s="5"/>
      <c r="BQ57" s="9">
        <f t="shared" si="6"/>
        <v>0</v>
      </c>
      <c r="BR57" s="5">
        <f t="shared" si="19"/>
        <v>42</v>
      </c>
      <c r="BS57" s="65"/>
      <c r="BT57" s="40">
        <f t="shared" si="20"/>
        <v>0</v>
      </c>
      <c r="BU57" s="40">
        <f t="shared" si="24"/>
        <v>172.0004203</v>
      </c>
      <c r="BV57" s="40">
        <f t="shared" si="22"/>
        <v>172.0004203</v>
      </c>
      <c r="BW57" s="20">
        <f t="shared" si="23"/>
        <v>46</v>
      </c>
      <c r="BX57" s="65"/>
    </row>
    <row r="58" spans="1:76" ht="15.75">
      <c r="A58" s="73"/>
      <c r="B58" s="28">
        <v>10</v>
      </c>
      <c r="C58" s="2">
        <v>55</v>
      </c>
      <c r="D58" s="3" t="s">
        <v>70</v>
      </c>
      <c r="E58" s="55" t="s">
        <v>71</v>
      </c>
      <c r="F58" s="57"/>
      <c r="G58" s="15">
        <v>1955</v>
      </c>
      <c r="H58" s="2"/>
      <c r="I58" s="2"/>
      <c r="J58" s="2"/>
      <c r="K58" s="2"/>
      <c r="L58" s="7">
        <v>10</v>
      </c>
      <c r="M58" s="7">
        <v>10</v>
      </c>
      <c r="N58" s="7">
        <v>10</v>
      </c>
      <c r="O58" s="7">
        <v>10</v>
      </c>
      <c r="P58" s="11">
        <v>9</v>
      </c>
      <c r="Q58" s="13">
        <f t="shared" si="13"/>
        <v>49</v>
      </c>
      <c r="R58" s="7">
        <v>10</v>
      </c>
      <c r="S58" s="7">
        <v>10</v>
      </c>
      <c r="T58" s="7">
        <v>10</v>
      </c>
      <c r="U58" s="7">
        <v>8</v>
      </c>
      <c r="V58" s="11">
        <v>0</v>
      </c>
      <c r="W58" s="13">
        <f t="shared" si="14"/>
        <v>38</v>
      </c>
      <c r="X58" s="7">
        <v>10</v>
      </c>
      <c r="Y58" s="7">
        <v>8</v>
      </c>
      <c r="Z58" s="7">
        <v>8</v>
      </c>
      <c r="AA58" s="7">
        <v>5</v>
      </c>
      <c r="AB58" s="11">
        <v>5</v>
      </c>
      <c r="AC58" s="13">
        <f t="shared" si="15"/>
        <v>36</v>
      </c>
      <c r="AD58" s="7">
        <v>10</v>
      </c>
      <c r="AE58" s="7">
        <v>10</v>
      </c>
      <c r="AF58" s="7">
        <v>10</v>
      </c>
      <c r="AG58" s="7">
        <v>9</v>
      </c>
      <c r="AH58" s="11">
        <v>8</v>
      </c>
      <c r="AI58" s="13">
        <f t="shared" si="16"/>
        <v>47</v>
      </c>
      <c r="AJ58" s="12">
        <f t="shared" si="17"/>
        <v>170.00040289999998</v>
      </c>
      <c r="AK58" s="37">
        <f t="shared" si="18"/>
        <v>32</v>
      </c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71"/>
      <c r="BL58" s="9"/>
      <c r="BM58" s="16"/>
      <c r="BN58" s="5"/>
      <c r="BO58" s="9"/>
      <c r="BP58" s="5"/>
      <c r="BQ58" s="9">
        <f t="shared" si="6"/>
        <v>0</v>
      </c>
      <c r="BR58" s="5">
        <f t="shared" si="19"/>
        <v>42</v>
      </c>
      <c r="BS58" s="65"/>
      <c r="BT58" s="3">
        <f t="shared" si="20"/>
        <v>0</v>
      </c>
      <c r="BU58" s="40">
        <f t="shared" si="24"/>
        <v>170.00040289999998</v>
      </c>
      <c r="BV58" s="40">
        <f t="shared" si="22"/>
        <v>170.00040289999998</v>
      </c>
      <c r="BW58" s="20">
        <f t="shared" si="23"/>
        <v>47</v>
      </c>
      <c r="BX58" s="65"/>
    </row>
    <row r="59" spans="1:76" ht="15.75">
      <c r="A59" s="74"/>
      <c r="B59" s="28">
        <v>11</v>
      </c>
      <c r="C59" s="14">
        <v>56</v>
      </c>
      <c r="D59" s="55" t="s">
        <v>93</v>
      </c>
      <c r="E59" s="55" t="s">
        <v>78</v>
      </c>
      <c r="F59" s="58"/>
      <c r="G59" s="15"/>
      <c r="H59" s="2"/>
      <c r="I59" s="2"/>
      <c r="J59" s="2"/>
      <c r="K59" s="2"/>
      <c r="L59" s="7">
        <v>10</v>
      </c>
      <c r="M59" s="7">
        <v>10</v>
      </c>
      <c r="N59" s="7">
        <v>10</v>
      </c>
      <c r="O59" s="7">
        <v>10</v>
      </c>
      <c r="P59" s="11">
        <v>3</v>
      </c>
      <c r="Q59" s="13">
        <f t="shared" si="13"/>
        <v>43</v>
      </c>
      <c r="R59" s="7">
        <v>10</v>
      </c>
      <c r="S59" s="7">
        <v>10</v>
      </c>
      <c r="T59" s="7">
        <v>10</v>
      </c>
      <c r="U59" s="7">
        <v>10</v>
      </c>
      <c r="V59" s="11">
        <v>9</v>
      </c>
      <c r="W59" s="13">
        <f t="shared" si="14"/>
        <v>49</v>
      </c>
      <c r="X59" s="7">
        <v>10</v>
      </c>
      <c r="Y59" s="7">
        <v>9</v>
      </c>
      <c r="Z59" s="7">
        <v>9</v>
      </c>
      <c r="AA59" s="7">
        <v>9</v>
      </c>
      <c r="AB59" s="11">
        <v>8</v>
      </c>
      <c r="AC59" s="13">
        <f t="shared" si="15"/>
        <v>45</v>
      </c>
      <c r="AD59" s="7">
        <v>10</v>
      </c>
      <c r="AE59" s="7">
        <v>9</v>
      </c>
      <c r="AF59" s="7">
        <v>8</v>
      </c>
      <c r="AG59" s="7">
        <v>3</v>
      </c>
      <c r="AH59" s="11">
        <v>1</v>
      </c>
      <c r="AI59" s="13">
        <f t="shared" si="16"/>
        <v>31</v>
      </c>
      <c r="AJ59" s="12">
        <f t="shared" si="17"/>
        <v>168.0005033</v>
      </c>
      <c r="AK59" s="37">
        <f t="shared" si="18"/>
        <v>33</v>
      </c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71"/>
      <c r="BL59" s="40"/>
      <c r="BM59" s="16"/>
      <c r="BN59" s="51"/>
      <c r="BO59" s="40"/>
      <c r="BP59" s="5"/>
      <c r="BQ59" s="9">
        <f t="shared" si="6"/>
        <v>0</v>
      </c>
      <c r="BR59" s="5">
        <f t="shared" si="19"/>
        <v>42</v>
      </c>
      <c r="BS59" s="65"/>
      <c r="BT59" s="40">
        <f t="shared" si="20"/>
        <v>0</v>
      </c>
      <c r="BU59" s="40">
        <f t="shared" si="24"/>
        <v>168.0005033</v>
      </c>
      <c r="BV59" s="40">
        <f t="shared" si="22"/>
        <v>168.0005033</v>
      </c>
      <c r="BW59" s="20">
        <f t="shared" si="23"/>
        <v>48</v>
      </c>
      <c r="BX59" s="65"/>
    </row>
    <row r="60" spans="1:76" ht="15.75">
      <c r="A60" s="44"/>
      <c r="B60" s="29">
        <v>6</v>
      </c>
      <c r="C60" s="14">
        <v>60</v>
      </c>
      <c r="D60" s="2" t="s">
        <v>52</v>
      </c>
      <c r="E60" s="55" t="s">
        <v>69</v>
      </c>
      <c r="F60" s="58" t="s">
        <v>98</v>
      </c>
      <c r="G60" s="15">
        <v>1948</v>
      </c>
      <c r="H60" s="34"/>
      <c r="I60" s="2"/>
      <c r="J60" s="2"/>
      <c r="K60" s="35"/>
      <c r="L60" s="6">
        <v>10</v>
      </c>
      <c r="M60" s="7">
        <v>10</v>
      </c>
      <c r="N60" s="7">
        <v>10</v>
      </c>
      <c r="O60" s="7">
        <v>10</v>
      </c>
      <c r="P60" s="11">
        <v>9</v>
      </c>
      <c r="Q60" s="13">
        <f t="shared" si="13"/>
        <v>49</v>
      </c>
      <c r="R60" s="7">
        <v>10</v>
      </c>
      <c r="S60" s="7">
        <v>10</v>
      </c>
      <c r="T60" s="7">
        <v>9</v>
      </c>
      <c r="U60" s="7">
        <v>9</v>
      </c>
      <c r="V60" s="11">
        <v>8</v>
      </c>
      <c r="W60" s="13">
        <f t="shared" si="14"/>
        <v>46</v>
      </c>
      <c r="X60" s="7">
        <v>10</v>
      </c>
      <c r="Y60" s="7">
        <v>9</v>
      </c>
      <c r="Z60" s="7">
        <v>10</v>
      </c>
      <c r="AA60" s="7">
        <v>0</v>
      </c>
      <c r="AB60" s="11">
        <v>0</v>
      </c>
      <c r="AC60" s="13">
        <f t="shared" si="15"/>
        <v>29</v>
      </c>
      <c r="AD60" s="7">
        <v>10</v>
      </c>
      <c r="AE60" s="7">
        <v>10</v>
      </c>
      <c r="AF60" s="7">
        <v>10</v>
      </c>
      <c r="AG60" s="7">
        <v>10</v>
      </c>
      <c r="AH60" s="11">
        <v>3</v>
      </c>
      <c r="AI60" s="13">
        <f t="shared" si="16"/>
        <v>43</v>
      </c>
      <c r="AJ60" s="12">
        <f t="shared" si="17"/>
        <v>167.0003409</v>
      </c>
      <c r="AK60" s="37">
        <f t="shared" si="18"/>
        <v>34</v>
      </c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71"/>
      <c r="BL60" s="40"/>
      <c r="BM60" s="16"/>
      <c r="BN60" s="51"/>
      <c r="BO60" s="40"/>
      <c r="BP60" s="5"/>
      <c r="BQ60" s="9">
        <f t="shared" si="6"/>
        <v>0</v>
      </c>
      <c r="BR60" s="5">
        <f t="shared" si="19"/>
        <v>42</v>
      </c>
      <c r="BS60" s="65"/>
      <c r="BT60" s="40">
        <f t="shared" si="20"/>
        <v>0</v>
      </c>
      <c r="BU60" s="40">
        <f t="shared" si="24"/>
        <v>167.0003409</v>
      </c>
      <c r="BV60" s="40">
        <f t="shared" si="22"/>
        <v>167.0003409</v>
      </c>
      <c r="BW60" s="20">
        <f t="shared" si="23"/>
        <v>51</v>
      </c>
      <c r="BX60" s="65"/>
    </row>
    <row r="61" spans="1:76" ht="15.75">
      <c r="A61" s="73">
        <f>+A56+1/48</f>
        <v>0.548611111111111</v>
      </c>
      <c r="B61" s="30">
        <v>8</v>
      </c>
      <c r="C61" s="2">
        <v>61</v>
      </c>
      <c r="D61" s="2" t="s">
        <v>85</v>
      </c>
      <c r="E61" s="55" t="s">
        <v>86</v>
      </c>
      <c r="F61" s="58"/>
      <c r="G61" s="15"/>
      <c r="H61" s="34"/>
      <c r="I61" s="2"/>
      <c r="J61" s="2"/>
      <c r="K61" s="35"/>
      <c r="L61" s="6">
        <v>10</v>
      </c>
      <c r="M61" s="7">
        <v>10</v>
      </c>
      <c r="N61" s="7">
        <v>10</v>
      </c>
      <c r="O61" s="7">
        <v>10</v>
      </c>
      <c r="P61" s="11">
        <v>10</v>
      </c>
      <c r="Q61" s="13">
        <f t="shared" si="13"/>
        <v>50</v>
      </c>
      <c r="R61" s="7">
        <v>10</v>
      </c>
      <c r="S61" s="7">
        <v>10</v>
      </c>
      <c r="T61" s="7">
        <v>9</v>
      </c>
      <c r="U61" s="7">
        <v>9</v>
      </c>
      <c r="V61" s="11">
        <v>3</v>
      </c>
      <c r="W61" s="13">
        <f t="shared" si="14"/>
        <v>41</v>
      </c>
      <c r="X61" s="7">
        <v>10</v>
      </c>
      <c r="Y61" s="7">
        <v>9</v>
      </c>
      <c r="Z61" s="7">
        <v>8</v>
      </c>
      <c r="AA61" s="7">
        <v>0</v>
      </c>
      <c r="AB61" s="11">
        <v>0</v>
      </c>
      <c r="AC61" s="13">
        <f t="shared" si="15"/>
        <v>27</v>
      </c>
      <c r="AD61" s="7">
        <v>10</v>
      </c>
      <c r="AE61" s="7">
        <v>10</v>
      </c>
      <c r="AF61" s="7">
        <v>9</v>
      </c>
      <c r="AG61" s="7">
        <v>9</v>
      </c>
      <c r="AH61" s="11">
        <v>8</v>
      </c>
      <c r="AI61" s="13">
        <f t="shared" si="16"/>
        <v>46</v>
      </c>
      <c r="AJ61" s="12">
        <f t="shared" si="17"/>
        <v>164.000316</v>
      </c>
      <c r="AK61" s="37">
        <f t="shared" si="18"/>
        <v>36</v>
      </c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71"/>
      <c r="BL61" s="40"/>
      <c r="BM61" s="16"/>
      <c r="BN61" s="51"/>
      <c r="BO61" s="40"/>
      <c r="BP61" s="5"/>
      <c r="BQ61" s="9">
        <f>+BO61+BL61</f>
        <v>0</v>
      </c>
      <c r="BR61" s="5">
        <f t="shared" si="19"/>
        <v>42</v>
      </c>
      <c r="BS61" s="65"/>
      <c r="BT61" s="40">
        <f t="shared" si="20"/>
        <v>0</v>
      </c>
      <c r="BU61" s="40">
        <f t="shared" si="24"/>
        <v>164.000316</v>
      </c>
      <c r="BV61" s="40">
        <f t="shared" si="22"/>
        <v>164.000316</v>
      </c>
      <c r="BW61" s="20">
        <f t="shared" si="23"/>
        <v>52</v>
      </c>
      <c r="BX61" s="65"/>
    </row>
    <row r="62" spans="1:76" ht="15.75">
      <c r="A62" s="73"/>
      <c r="B62" s="30"/>
      <c r="C62" s="14">
        <v>62</v>
      </c>
      <c r="D62" s="2" t="s">
        <v>47</v>
      </c>
      <c r="E62" s="55" t="s">
        <v>89</v>
      </c>
      <c r="F62" s="58"/>
      <c r="G62" s="15">
        <v>1965</v>
      </c>
      <c r="H62" s="34"/>
      <c r="I62" s="2"/>
      <c r="J62" s="2"/>
      <c r="K62" s="35"/>
      <c r="L62" s="6">
        <v>10</v>
      </c>
      <c r="M62" s="7">
        <v>10</v>
      </c>
      <c r="N62" s="7">
        <v>10</v>
      </c>
      <c r="O62" s="7">
        <v>10</v>
      </c>
      <c r="P62" s="11">
        <v>10</v>
      </c>
      <c r="Q62" s="13">
        <f t="shared" si="13"/>
        <v>50</v>
      </c>
      <c r="R62" s="7">
        <v>10</v>
      </c>
      <c r="S62" s="7">
        <v>10</v>
      </c>
      <c r="T62" s="7">
        <v>9</v>
      </c>
      <c r="U62" s="7">
        <v>9</v>
      </c>
      <c r="V62" s="11">
        <v>3</v>
      </c>
      <c r="W62" s="13">
        <f t="shared" si="14"/>
        <v>41</v>
      </c>
      <c r="X62" s="7">
        <v>10</v>
      </c>
      <c r="Y62" s="7">
        <v>9</v>
      </c>
      <c r="Z62" s="7">
        <v>8</v>
      </c>
      <c r="AA62" s="7">
        <v>0</v>
      </c>
      <c r="AB62" s="11">
        <v>0</v>
      </c>
      <c r="AC62" s="13">
        <f t="shared" si="15"/>
        <v>27</v>
      </c>
      <c r="AD62" s="7">
        <v>10</v>
      </c>
      <c r="AE62" s="7">
        <v>10</v>
      </c>
      <c r="AF62" s="7">
        <v>9</v>
      </c>
      <c r="AG62" s="7">
        <v>9</v>
      </c>
      <c r="AH62" s="11">
        <v>8</v>
      </c>
      <c r="AI62" s="13">
        <f t="shared" si="16"/>
        <v>46</v>
      </c>
      <c r="AJ62" s="12">
        <f t="shared" si="17"/>
        <v>164.000316</v>
      </c>
      <c r="AK62" s="37">
        <f t="shared" si="18"/>
        <v>36</v>
      </c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71"/>
      <c r="BL62" s="40"/>
      <c r="BM62" s="16"/>
      <c r="BN62" s="51"/>
      <c r="BO62" s="40"/>
      <c r="BP62" s="5"/>
      <c r="BQ62" s="9">
        <f>+BO62+BL62</f>
        <v>0</v>
      </c>
      <c r="BR62" s="5">
        <f t="shared" si="19"/>
        <v>42</v>
      </c>
      <c r="BS62" s="65"/>
      <c r="BT62" s="3">
        <f t="shared" si="20"/>
        <v>0</v>
      </c>
      <c r="BU62" s="40">
        <f t="shared" si="24"/>
        <v>164.000316</v>
      </c>
      <c r="BV62" s="40">
        <f t="shared" si="22"/>
        <v>164.000316</v>
      </c>
      <c r="BW62" s="20">
        <f t="shared" si="23"/>
        <v>52</v>
      </c>
      <c r="BX62" s="65"/>
    </row>
    <row r="63" spans="1:76" ht="15.75">
      <c r="A63" s="73"/>
      <c r="B63" s="30"/>
      <c r="C63" s="2">
        <v>63</v>
      </c>
      <c r="D63" s="2" t="s">
        <v>88</v>
      </c>
      <c r="E63" s="55" t="s">
        <v>69</v>
      </c>
      <c r="F63" s="58"/>
      <c r="G63" s="15"/>
      <c r="H63" s="34"/>
      <c r="I63" s="2"/>
      <c r="J63" s="2"/>
      <c r="K63" s="35"/>
      <c r="L63" s="6">
        <v>10</v>
      </c>
      <c r="M63" s="7">
        <v>10</v>
      </c>
      <c r="N63" s="7">
        <v>10</v>
      </c>
      <c r="O63" s="7">
        <v>9</v>
      </c>
      <c r="P63" s="11">
        <v>8</v>
      </c>
      <c r="Q63" s="13">
        <f t="shared" si="13"/>
        <v>47</v>
      </c>
      <c r="R63" s="7">
        <v>10</v>
      </c>
      <c r="S63" s="7">
        <v>9</v>
      </c>
      <c r="T63" s="7">
        <v>3</v>
      </c>
      <c r="U63" s="7">
        <v>3</v>
      </c>
      <c r="V63" s="11">
        <v>3</v>
      </c>
      <c r="W63" s="13">
        <f t="shared" si="14"/>
        <v>28</v>
      </c>
      <c r="X63" s="7">
        <v>10</v>
      </c>
      <c r="Y63" s="7">
        <v>10</v>
      </c>
      <c r="Z63" s="7">
        <v>10</v>
      </c>
      <c r="AA63" s="7">
        <v>8</v>
      </c>
      <c r="AB63" s="11">
        <v>3</v>
      </c>
      <c r="AC63" s="13">
        <f t="shared" si="15"/>
        <v>41</v>
      </c>
      <c r="AD63" s="7">
        <v>10</v>
      </c>
      <c r="AE63" s="7">
        <v>10</v>
      </c>
      <c r="AF63" s="7">
        <v>9</v>
      </c>
      <c r="AG63" s="7">
        <v>9</v>
      </c>
      <c r="AH63" s="11">
        <v>8</v>
      </c>
      <c r="AI63" s="13">
        <f t="shared" si="16"/>
        <v>46</v>
      </c>
      <c r="AJ63" s="12">
        <f t="shared" si="17"/>
        <v>162.0004427</v>
      </c>
      <c r="AK63" s="37">
        <f t="shared" si="18"/>
        <v>39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71"/>
      <c r="BL63" s="40"/>
      <c r="BM63" s="16"/>
      <c r="BN63" s="51"/>
      <c r="BO63" s="40"/>
      <c r="BP63" s="5"/>
      <c r="BQ63" s="9">
        <f t="shared" si="6"/>
        <v>0</v>
      </c>
      <c r="BR63" s="5">
        <f t="shared" si="19"/>
        <v>42</v>
      </c>
      <c r="BS63" s="65"/>
      <c r="BT63" s="3">
        <f t="shared" si="20"/>
        <v>0</v>
      </c>
      <c r="BU63" s="40">
        <f t="shared" si="24"/>
        <v>162.0004427</v>
      </c>
      <c r="BV63" s="40">
        <f t="shared" si="22"/>
        <v>162.0004427</v>
      </c>
      <c r="BW63" s="20">
        <f t="shared" si="23"/>
        <v>55</v>
      </c>
      <c r="BX63" s="65"/>
    </row>
    <row r="64" spans="1:76" ht="15.75">
      <c r="A64" s="73"/>
      <c r="B64" s="30"/>
      <c r="C64" s="14">
        <v>64</v>
      </c>
      <c r="D64" s="2" t="s">
        <v>72</v>
      </c>
      <c r="E64" s="56" t="s">
        <v>73</v>
      </c>
      <c r="F64" s="57"/>
      <c r="G64" s="15">
        <v>1981</v>
      </c>
      <c r="H64" s="34"/>
      <c r="I64" s="2"/>
      <c r="J64" s="2"/>
      <c r="K64" s="35"/>
      <c r="L64" s="6">
        <v>10</v>
      </c>
      <c r="M64" s="7">
        <v>10</v>
      </c>
      <c r="N64" s="7">
        <v>9</v>
      </c>
      <c r="O64" s="7">
        <v>3</v>
      </c>
      <c r="P64" s="11">
        <v>3</v>
      </c>
      <c r="Q64" s="13">
        <f t="shared" si="13"/>
        <v>35</v>
      </c>
      <c r="R64" s="7">
        <v>10</v>
      </c>
      <c r="S64" s="7">
        <v>9</v>
      </c>
      <c r="T64" s="7">
        <v>9</v>
      </c>
      <c r="U64" s="7">
        <v>9</v>
      </c>
      <c r="V64" s="11">
        <v>3</v>
      </c>
      <c r="W64" s="13">
        <f t="shared" si="14"/>
        <v>40</v>
      </c>
      <c r="X64" s="7">
        <v>9</v>
      </c>
      <c r="Y64" s="7">
        <v>9</v>
      </c>
      <c r="Z64" s="7">
        <v>9</v>
      </c>
      <c r="AA64" s="7">
        <v>8</v>
      </c>
      <c r="AB64" s="11">
        <v>5</v>
      </c>
      <c r="AC64" s="13">
        <f t="shared" si="15"/>
        <v>40</v>
      </c>
      <c r="AD64" s="7">
        <v>10</v>
      </c>
      <c r="AE64" s="7">
        <v>10</v>
      </c>
      <c r="AF64" s="7">
        <v>9</v>
      </c>
      <c r="AG64" s="7">
        <v>8</v>
      </c>
      <c r="AH64" s="11">
        <v>3</v>
      </c>
      <c r="AI64" s="13">
        <f t="shared" si="16"/>
        <v>40</v>
      </c>
      <c r="AJ64" s="12">
        <f t="shared" si="17"/>
        <v>155.00044350000002</v>
      </c>
      <c r="AK64" s="37">
        <f t="shared" si="18"/>
        <v>42</v>
      </c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71"/>
      <c r="BL64" s="9"/>
      <c r="BM64" s="16"/>
      <c r="BN64" s="5"/>
      <c r="BO64" s="9"/>
      <c r="BP64" s="5"/>
      <c r="BQ64" s="9">
        <f>+BO64+BL64</f>
        <v>0</v>
      </c>
      <c r="BR64" s="5">
        <f t="shared" si="19"/>
        <v>42</v>
      </c>
      <c r="BS64" s="65"/>
      <c r="BT64" s="3">
        <f t="shared" si="20"/>
        <v>0</v>
      </c>
      <c r="BU64" s="40">
        <f t="shared" si="24"/>
        <v>155.00044350000002</v>
      </c>
      <c r="BV64" s="40">
        <f t="shared" si="22"/>
        <v>155.00044350000002</v>
      </c>
      <c r="BW64" s="20">
        <f t="shared" si="23"/>
        <v>57</v>
      </c>
      <c r="BX64" s="65"/>
    </row>
    <row r="65" spans="1:76" ht="15.75">
      <c r="A65" s="73"/>
      <c r="B65" s="29">
        <v>9</v>
      </c>
      <c r="C65" s="2">
        <v>65</v>
      </c>
      <c r="D65" s="2" t="s">
        <v>74</v>
      </c>
      <c r="E65" s="55" t="s">
        <v>69</v>
      </c>
      <c r="F65" s="58"/>
      <c r="G65" s="15"/>
      <c r="H65" s="34"/>
      <c r="I65" s="2"/>
      <c r="J65" s="2"/>
      <c r="K65" s="35"/>
      <c r="L65" s="6">
        <v>10</v>
      </c>
      <c r="M65" s="7">
        <v>9</v>
      </c>
      <c r="N65" s="7">
        <v>9</v>
      </c>
      <c r="O65" s="7">
        <v>8</v>
      </c>
      <c r="P65" s="11">
        <v>8</v>
      </c>
      <c r="Q65" s="13">
        <f t="shared" si="13"/>
        <v>44</v>
      </c>
      <c r="R65" s="7">
        <v>10</v>
      </c>
      <c r="S65" s="7">
        <v>9</v>
      </c>
      <c r="T65" s="7">
        <v>9</v>
      </c>
      <c r="U65" s="7">
        <v>9</v>
      </c>
      <c r="V65" s="11">
        <v>8</v>
      </c>
      <c r="W65" s="13">
        <f t="shared" si="14"/>
        <v>45</v>
      </c>
      <c r="X65" s="7">
        <v>10</v>
      </c>
      <c r="Y65" s="7">
        <v>8</v>
      </c>
      <c r="Z65" s="7">
        <v>8</v>
      </c>
      <c r="AA65" s="7">
        <v>5</v>
      </c>
      <c r="AB65" s="11">
        <v>0</v>
      </c>
      <c r="AC65" s="13">
        <f t="shared" si="15"/>
        <v>31</v>
      </c>
      <c r="AD65" s="7">
        <v>9</v>
      </c>
      <c r="AE65" s="7">
        <v>9</v>
      </c>
      <c r="AF65" s="7">
        <v>9</v>
      </c>
      <c r="AG65" s="7">
        <v>8</v>
      </c>
      <c r="AH65" s="11">
        <v>0</v>
      </c>
      <c r="AI65" s="13">
        <f t="shared" si="16"/>
        <v>35</v>
      </c>
      <c r="AJ65" s="12">
        <f t="shared" si="17"/>
        <v>155.00035939999998</v>
      </c>
      <c r="AK65" s="37">
        <f t="shared" si="18"/>
        <v>43</v>
      </c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71"/>
      <c r="BL65" s="40"/>
      <c r="BM65" s="16"/>
      <c r="BN65" s="51"/>
      <c r="BO65" s="40"/>
      <c r="BP65" s="5"/>
      <c r="BQ65" s="9">
        <f t="shared" si="6"/>
        <v>0</v>
      </c>
      <c r="BR65" s="5">
        <f t="shared" si="19"/>
        <v>42</v>
      </c>
      <c r="BS65" s="65"/>
      <c r="BT65" s="40">
        <f t="shared" si="20"/>
        <v>0</v>
      </c>
      <c r="BU65" s="40">
        <f t="shared" si="24"/>
        <v>155.00035939999998</v>
      </c>
      <c r="BV65" s="40">
        <f t="shared" si="22"/>
        <v>155.00035939999998</v>
      </c>
      <c r="BW65" s="20">
        <f t="shared" si="23"/>
        <v>58</v>
      </c>
      <c r="BX65" s="65"/>
    </row>
    <row r="66" spans="1:76" ht="15.75">
      <c r="A66" s="73"/>
      <c r="B66" s="28">
        <v>10</v>
      </c>
      <c r="C66" s="14">
        <v>66</v>
      </c>
      <c r="D66" s="3" t="s">
        <v>56</v>
      </c>
      <c r="E66" s="3" t="s">
        <v>73</v>
      </c>
      <c r="F66" s="58" t="s">
        <v>98</v>
      </c>
      <c r="G66" s="2">
        <v>1947</v>
      </c>
      <c r="H66" s="2"/>
      <c r="I66" s="2"/>
      <c r="J66" s="2"/>
      <c r="K66" s="2"/>
      <c r="L66" s="7">
        <v>10</v>
      </c>
      <c r="M66" s="7">
        <v>10</v>
      </c>
      <c r="N66" s="7">
        <v>9</v>
      </c>
      <c r="O66" s="7">
        <v>9</v>
      </c>
      <c r="P66" s="11">
        <v>9</v>
      </c>
      <c r="Q66" s="13">
        <f t="shared" si="13"/>
        <v>47</v>
      </c>
      <c r="R66" s="7">
        <v>9</v>
      </c>
      <c r="S66" s="7">
        <v>8</v>
      </c>
      <c r="T66" s="7">
        <v>8</v>
      </c>
      <c r="U66" s="7">
        <v>8</v>
      </c>
      <c r="V66" s="11">
        <v>8</v>
      </c>
      <c r="W66" s="13">
        <f t="shared" si="14"/>
        <v>41</v>
      </c>
      <c r="X66" s="7">
        <v>9</v>
      </c>
      <c r="Y66" s="7">
        <v>5</v>
      </c>
      <c r="Z66" s="7">
        <v>5</v>
      </c>
      <c r="AA66" s="7">
        <v>0</v>
      </c>
      <c r="AB66" s="11">
        <v>0</v>
      </c>
      <c r="AC66" s="13">
        <f t="shared" si="15"/>
        <v>19</v>
      </c>
      <c r="AD66" s="7">
        <v>10</v>
      </c>
      <c r="AE66" s="7">
        <v>10</v>
      </c>
      <c r="AF66" s="7">
        <v>10</v>
      </c>
      <c r="AG66" s="7">
        <v>10</v>
      </c>
      <c r="AH66" s="11">
        <v>3</v>
      </c>
      <c r="AI66" s="13">
        <f t="shared" si="16"/>
        <v>43</v>
      </c>
      <c r="AJ66" s="12">
        <f t="shared" si="17"/>
        <v>150.00023570000002</v>
      </c>
      <c r="AK66" s="37">
        <f t="shared" si="18"/>
        <v>45</v>
      </c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71"/>
      <c r="BL66" s="40"/>
      <c r="BM66" s="16"/>
      <c r="BN66" s="51"/>
      <c r="BO66" s="40"/>
      <c r="BP66" s="5"/>
      <c r="BQ66" s="9">
        <f t="shared" si="6"/>
        <v>0</v>
      </c>
      <c r="BR66" s="5">
        <f t="shared" si="19"/>
        <v>42</v>
      </c>
      <c r="BS66" s="65"/>
      <c r="BT66" s="40">
        <f t="shared" si="20"/>
        <v>0</v>
      </c>
      <c r="BU66" s="40">
        <f t="shared" si="24"/>
        <v>150.00023570000002</v>
      </c>
      <c r="BV66" s="40">
        <f t="shared" si="22"/>
        <v>150.00023570000002</v>
      </c>
      <c r="BW66" s="20">
        <f t="shared" si="23"/>
        <v>59</v>
      </c>
      <c r="BX66" s="65"/>
    </row>
    <row r="67" spans="1:76" ht="15.75">
      <c r="A67" s="74"/>
      <c r="B67" s="28">
        <v>11</v>
      </c>
      <c r="C67" s="2">
        <v>67</v>
      </c>
      <c r="D67" s="49" t="s">
        <v>77</v>
      </c>
      <c r="E67" s="55" t="s">
        <v>78</v>
      </c>
      <c r="F67" s="58"/>
      <c r="G67" s="15"/>
      <c r="H67" s="34"/>
      <c r="I67" s="2"/>
      <c r="J67" s="2"/>
      <c r="K67" s="35"/>
      <c r="L67" s="6">
        <v>10</v>
      </c>
      <c r="M67" s="7">
        <v>9</v>
      </c>
      <c r="N67" s="7">
        <v>8</v>
      </c>
      <c r="O67" s="7">
        <v>10</v>
      </c>
      <c r="P67" s="11">
        <v>10</v>
      </c>
      <c r="Q67" s="13">
        <f t="shared" si="13"/>
        <v>47</v>
      </c>
      <c r="R67" s="7">
        <v>10</v>
      </c>
      <c r="S67" s="7">
        <v>10</v>
      </c>
      <c r="T67" s="7">
        <v>9</v>
      </c>
      <c r="U67" s="7">
        <v>9</v>
      </c>
      <c r="V67" s="11">
        <v>8</v>
      </c>
      <c r="W67" s="13">
        <f t="shared" si="14"/>
        <v>46</v>
      </c>
      <c r="X67" s="7">
        <v>10</v>
      </c>
      <c r="Y67" s="7">
        <v>10</v>
      </c>
      <c r="Z67" s="7">
        <v>10</v>
      </c>
      <c r="AA67" s="7">
        <v>9</v>
      </c>
      <c r="AB67" s="11">
        <v>0</v>
      </c>
      <c r="AC67" s="13">
        <f t="shared" si="15"/>
        <v>39</v>
      </c>
      <c r="AD67" s="7">
        <v>9</v>
      </c>
      <c r="AE67" s="7">
        <v>3</v>
      </c>
      <c r="AF67" s="7">
        <v>3</v>
      </c>
      <c r="AG67" s="7">
        <v>0</v>
      </c>
      <c r="AH67" s="11">
        <v>0</v>
      </c>
      <c r="AI67" s="13">
        <f t="shared" si="16"/>
        <v>15</v>
      </c>
      <c r="AJ67" s="12">
        <f t="shared" si="17"/>
        <v>147.0004407</v>
      </c>
      <c r="AK67" s="37">
        <f t="shared" si="18"/>
        <v>46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71"/>
      <c r="BL67" s="40"/>
      <c r="BM67" s="16"/>
      <c r="BN67" s="51"/>
      <c r="BO67" s="40"/>
      <c r="BP67" s="5"/>
      <c r="BQ67" s="9">
        <f t="shared" si="6"/>
        <v>0</v>
      </c>
      <c r="BR67" s="5">
        <f t="shared" si="19"/>
        <v>42</v>
      </c>
      <c r="BS67" s="65"/>
      <c r="BT67" s="40">
        <f t="shared" si="20"/>
        <v>0</v>
      </c>
      <c r="BU67" s="40">
        <f t="shared" si="24"/>
        <v>147.0004407</v>
      </c>
      <c r="BV67" s="40">
        <f t="shared" si="22"/>
        <v>147.0004407</v>
      </c>
      <c r="BW67" s="20">
        <f t="shared" si="23"/>
        <v>61</v>
      </c>
      <c r="BX67" s="65"/>
    </row>
    <row r="68" spans="3:76" ht="15.75">
      <c r="C68" s="14">
        <v>68</v>
      </c>
      <c r="D68" s="2" t="s">
        <v>43</v>
      </c>
      <c r="E68" s="55" t="s">
        <v>113</v>
      </c>
      <c r="F68" s="58"/>
      <c r="G68" s="15"/>
      <c r="H68" s="34"/>
      <c r="I68" s="2"/>
      <c r="J68" s="2"/>
      <c r="K68" s="35"/>
      <c r="L68" s="6">
        <v>10</v>
      </c>
      <c r="M68" s="7">
        <v>10</v>
      </c>
      <c r="N68" s="7">
        <v>10</v>
      </c>
      <c r="O68" s="7">
        <v>9</v>
      </c>
      <c r="P68" s="11">
        <v>8</v>
      </c>
      <c r="Q68" s="13">
        <f aca="true" t="shared" si="25" ref="Q68:Q77">+SUM(L68:P68)</f>
        <v>47</v>
      </c>
      <c r="R68" s="7">
        <v>10</v>
      </c>
      <c r="S68" s="7">
        <v>10</v>
      </c>
      <c r="T68" s="7">
        <v>10</v>
      </c>
      <c r="U68" s="7">
        <v>10</v>
      </c>
      <c r="V68" s="11">
        <v>9</v>
      </c>
      <c r="W68" s="13">
        <f aca="true" t="shared" si="26" ref="W68:W77">+SUM(R68:V68)</f>
        <v>49</v>
      </c>
      <c r="X68" s="7">
        <v>10</v>
      </c>
      <c r="Y68" s="7">
        <v>0</v>
      </c>
      <c r="Z68" s="7">
        <v>0</v>
      </c>
      <c r="AA68" s="7">
        <v>0</v>
      </c>
      <c r="AB68" s="11">
        <v>0</v>
      </c>
      <c r="AC68" s="13">
        <f aca="true" t="shared" si="27" ref="AC68:AC77">+SUM(X68:AB68)</f>
        <v>10</v>
      </c>
      <c r="AD68" s="7">
        <v>10</v>
      </c>
      <c r="AE68" s="7">
        <v>9</v>
      </c>
      <c r="AF68" s="7">
        <v>9</v>
      </c>
      <c r="AG68" s="7">
        <v>9</v>
      </c>
      <c r="AH68" s="11">
        <v>3</v>
      </c>
      <c r="AI68" s="13">
        <f aca="true" t="shared" si="28" ref="AI68:AI77">+SUM(AD68:AH68)</f>
        <v>40</v>
      </c>
      <c r="AJ68" s="12">
        <f aca="true" t="shared" si="29" ref="AJ68:AJ77">+Q68*1.0000001+W68*1.000001+AC68*1.00001+AI68</f>
        <v>146.0001537</v>
      </c>
      <c r="AK68" s="37">
        <f aca="true" t="shared" si="30" ref="AK68:AK77">RANK(AJ68,AJ$4:AJ$144)</f>
        <v>48</v>
      </c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71"/>
      <c r="BL68" s="54"/>
      <c r="BM68" s="23"/>
      <c r="BN68" s="51"/>
      <c r="BO68" s="54"/>
      <c r="BP68" s="5"/>
      <c r="BQ68" s="9">
        <f t="shared" si="6"/>
        <v>0</v>
      </c>
      <c r="BR68" s="5">
        <f aca="true" t="shared" si="31" ref="BR68:BR78">RANK(BQ68,BQ$4:BQ$145)</f>
        <v>42</v>
      </c>
      <c r="BS68" s="65"/>
      <c r="BT68" s="40">
        <f t="shared" si="20"/>
        <v>0</v>
      </c>
      <c r="BU68" s="40">
        <f t="shared" si="24"/>
        <v>146.0001537</v>
      </c>
      <c r="BV68" s="40">
        <f t="shared" si="22"/>
        <v>146.0001537</v>
      </c>
      <c r="BW68" s="20">
        <f aca="true" t="shared" si="32" ref="BW68:BW78">RANK(BV68,BV$4:BV$145)</f>
        <v>62</v>
      </c>
      <c r="BX68" s="65"/>
    </row>
    <row r="69" spans="3:76" ht="15.75">
      <c r="C69" s="2">
        <v>69</v>
      </c>
      <c r="D69" s="2" t="s">
        <v>92</v>
      </c>
      <c r="E69" s="55" t="s">
        <v>79</v>
      </c>
      <c r="F69" s="58"/>
      <c r="G69" s="15"/>
      <c r="H69" s="34"/>
      <c r="I69" s="2"/>
      <c r="J69" s="2"/>
      <c r="K69" s="35"/>
      <c r="L69" s="6">
        <v>10</v>
      </c>
      <c r="M69" s="7">
        <v>10</v>
      </c>
      <c r="N69" s="7">
        <v>10</v>
      </c>
      <c r="O69" s="7">
        <v>10</v>
      </c>
      <c r="P69" s="11">
        <v>8</v>
      </c>
      <c r="Q69" s="13">
        <f t="shared" si="25"/>
        <v>48</v>
      </c>
      <c r="R69" s="7">
        <v>10</v>
      </c>
      <c r="S69" s="7">
        <v>10</v>
      </c>
      <c r="T69" s="7">
        <v>10</v>
      </c>
      <c r="U69" s="7">
        <v>10</v>
      </c>
      <c r="V69" s="11">
        <v>9</v>
      </c>
      <c r="W69" s="13">
        <f t="shared" si="26"/>
        <v>49</v>
      </c>
      <c r="X69" s="7">
        <v>10</v>
      </c>
      <c r="Y69" s="7">
        <v>10</v>
      </c>
      <c r="Z69" s="7">
        <v>0</v>
      </c>
      <c r="AA69" s="7">
        <v>0</v>
      </c>
      <c r="AB69" s="11">
        <v>0</v>
      </c>
      <c r="AC69" s="13">
        <f t="shared" si="27"/>
        <v>20</v>
      </c>
      <c r="AD69" s="7">
        <v>9</v>
      </c>
      <c r="AE69" s="7">
        <v>3</v>
      </c>
      <c r="AF69" s="7">
        <v>0</v>
      </c>
      <c r="AG69" s="7">
        <v>0</v>
      </c>
      <c r="AH69" s="11">
        <v>0</v>
      </c>
      <c r="AI69" s="13">
        <f t="shared" si="28"/>
        <v>12</v>
      </c>
      <c r="AJ69" s="12">
        <f t="shared" si="29"/>
        <v>129.0002538</v>
      </c>
      <c r="AK69" s="37">
        <f t="shared" si="30"/>
        <v>55</v>
      </c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71"/>
      <c r="BL69" s="40"/>
      <c r="BM69" s="16"/>
      <c r="BN69" s="51"/>
      <c r="BO69" s="40"/>
      <c r="BP69" s="5"/>
      <c r="BQ69" s="9">
        <f t="shared" si="6"/>
        <v>0</v>
      </c>
      <c r="BR69" s="5">
        <f t="shared" si="31"/>
        <v>42</v>
      </c>
      <c r="BS69" s="65"/>
      <c r="BT69" s="3">
        <f t="shared" si="20"/>
        <v>0</v>
      </c>
      <c r="BU69" s="40">
        <f t="shared" si="24"/>
        <v>129.0002538</v>
      </c>
      <c r="BV69" s="40">
        <f t="shared" si="22"/>
        <v>129.0002538</v>
      </c>
      <c r="BW69" s="20">
        <f t="shared" si="32"/>
        <v>64</v>
      </c>
      <c r="BX69" s="65"/>
    </row>
    <row r="70" spans="3:76" ht="15.75">
      <c r="C70" s="14">
        <v>70</v>
      </c>
      <c r="D70" s="2" t="s">
        <v>14</v>
      </c>
      <c r="E70" s="55"/>
      <c r="F70" s="58" t="s">
        <v>98</v>
      </c>
      <c r="G70" s="15">
        <v>1948</v>
      </c>
      <c r="H70" s="34"/>
      <c r="I70" s="2"/>
      <c r="J70" s="2"/>
      <c r="K70" s="35"/>
      <c r="L70" s="6">
        <v>10</v>
      </c>
      <c r="M70" s="7">
        <v>10</v>
      </c>
      <c r="N70" s="7">
        <v>9</v>
      </c>
      <c r="O70" s="7">
        <v>9</v>
      </c>
      <c r="P70" s="11">
        <v>8</v>
      </c>
      <c r="Q70" s="13">
        <f t="shared" si="25"/>
        <v>46</v>
      </c>
      <c r="R70" s="7">
        <v>10</v>
      </c>
      <c r="S70" s="7">
        <v>10</v>
      </c>
      <c r="T70" s="7">
        <v>9</v>
      </c>
      <c r="U70" s="7">
        <v>8</v>
      </c>
      <c r="V70" s="11">
        <v>8</v>
      </c>
      <c r="W70" s="13">
        <f t="shared" si="26"/>
        <v>45</v>
      </c>
      <c r="X70" s="7">
        <v>10</v>
      </c>
      <c r="Y70" s="7">
        <v>10</v>
      </c>
      <c r="Z70" s="7">
        <v>9</v>
      </c>
      <c r="AA70" s="7">
        <v>9</v>
      </c>
      <c r="AB70" s="11">
        <v>9</v>
      </c>
      <c r="AC70" s="13">
        <f t="shared" si="27"/>
        <v>47</v>
      </c>
      <c r="AD70" s="7">
        <v>10</v>
      </c>
      <c r="AE70" s="7">
        <v>10</v>
      </c>
      <c r="AF70" s="7">
        <v>10</v>
      </c>
      <c r="AG70" s="7">
        <v>9</v>
      </c>
      <c r="AH70" s="11">
        <v>9</v>
      </c>
      <c r="AI70" s="13">
        <f t="shared" si="28"/>
        <v>48</v>
      </c>
      <c r="AJ70" s="12">
        <f t="shared" si="29"/>
        <v>186.0005196</v>
      </c>
      <c r="AK70" s="37">
        <f t="shared" si="30"/>
        <v>11</v>
      </c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72" t="s">
        <v>121</v>
      </c>
      <c r="BL70" s="40"/>
      <c r="BM70" s="16"/>
      <c r="BN70" s="51"/>
      <c r="BO70" s="40"/>
      <c r="BP70" s="5"/>
      <c r="BQ70" s="9"/>
      <c r="BR70" s="5">
        <f t="shared" si="31"/>
        <v>42</v>
      </c>
      <c r="BS70" s="65"/>
      <c r="BU70" s="40">
        <f t="shared" si="24"/>
        <v>186.0005196</v>
      </c>
      <c r="BV70" s="40"/>
      <c r="BW70" s="20">
        <f t="shared" si="32"/>
        <v>67</v>
      </c>
      <c r="BX70" s="65"/>
    </row>
    <row r="71" spans="3:76" ht="15.75">
      <c r="C71" s="2">
        <v>71</v>
      </c>
      <c r="D71" s="2" t="s">
        <v>10</v>
      </c>
      <c r="E71" s="55"/>
      <c r="F71" s="58" t="s">
        <v>98</v>
      </c>
      <c r="G71" s="15">
        <v>1941</v>
      </c>
      <c r="H71" s="34"/>
      <c r="I71" s="2"/>
      <c r="J71" s="2"/>
      <c r="K71" s="35"/>
      <c r="L71" s="6">
        <v>10</v>
      </c>
      <c r="M71" s="7">
        <v>10</v>
      </c>
      <c r="N71" s="7">
        <v>10</v>
      </c>
      <c r="O71" s="7">
        <v>0</v>
      </c>
      <c r="P71" s="11">
        <v>0</v>
      </c>
      <c r="Q71" s="13">
        <f t="shared" si="25"/>
        <v>30</v>
      </c>
      <c r="R71" s="7">
        <v>10</v>
      </c>
      <c r="S71" s="7">
        <v>9</v>
      </c>
      <c r="T71" s="7">
        <v>9</v>
      </c>
      <c r="U71" s="7">
        <v>9</v>
      </c>
      <c r="V71" s="11">
        <v>9</v>
      </c>
      <c r="W71" s="13">
        <f t="shared" si="26"/>
        <v>46</v>
      </c>
      <c r="X71" s="7">
        <v>10</v>
      </c>
      <c r="Y71" s="7">
        <v>10</v>
      </c>
      <c r="Z71" s="7">
        <v>10</v>
      </c>
      <c r="AA71" s="7">
        <v>10</v>
      </c>
      <c r="AB71" s="11">
        <v>10</v>
      </c>
      <c r="AC71" s="13">
        <f t="shared" si="27"/>
        <v>50</v>
      </c>
      <c r="AD71" s="7">
        <v>10</v>
      </c>
      <c r="AE71" s="7">
        <v>10</v>
      </c>
      <c r="AF71" s="7">
        <v>10</v>
      </c>
      <c r="AG71" s="7">
        <v>10</v>
      </c>
      <c r="AH71" s="11">
        <v>10</v>
      </c>
      <c r="AI71" s="13">
        <f t="shared" si="28"/>
        <v>50</v>
      </c>
      <c r="AJ71" s="12">
        <f t="shared" si="29"/>
        <v>176.000549</v>
      </c>
      <c r="AK71" s="37">
        <f t="shared" si="30"/>
        <v>27</v>
      </c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71"/>
      <c r="BL71" s="40"/>
      <c r="BM71" s="16"/>
      <c r="BN71" s="51"/>
      <c r="BO71" s="40"/>
      <c r="BP71" s="5"/>
      <c r="BQ71" s="9"/>
      <c r="BR71" s="5">
        <f t="shared" si="31"/>
        <v>42</v>
      </c>
      <c r="BS71" s="65"/>
      <c r="BU71" s="40">
        <f t="shared" si="24"/>
        <v>176.000549</v>
      </c>
      <c r="BV71" s="40"/>
      <c r="BW71" s="20">
        <f t="shared" si="32"/>
        <v>67</v>
      </c>
      <c r="BX71" s="65"/>
    </row>
    <row r="72" spans="3:76" ht="15.75">
      <c r="C72" s="14">
        <v>72</v>
      </c>
      <c r="D72" s="2" t="s">
        <v>117</v>
      </c>
      <c r="E72" s="55"/>
      <c r="F72" s="58"/>
      <c r="G72" s="15"/>
      <c r="H72" s="34"/>
      <c r="I72" s="2"/>
      <c r="J72" s="2"/>
      <c r="K72" s="35"/>
      <c r="L72" s="6">
        <v>10</v>
      </c>
      <c r="M72" s="7">
        <v>9</v>
      </c>
      <c r="N72" s="7">
        <v>1</v>
      </c>
      <c r="O72" s="7">
        <v>0</v>
      </c>
      <c r="P72" s="11">
        <v>0</v>
      </c>
      <c r="Q72" s="13">
        <f t="shared" si="25"/>
        <v>20</v>
      </c>
      <c r="R72" s="7">
        <v>10</v>
      </c>
      <c r="S72" s="7">
        <v>10</v>
      </c>
      <c r="T72" s="7">
        <v>9</v>
      </c>
      <c r="U72" s="7">
        <v>0</v>
      </c>
      <c r="V72" s="11">
        <v>0</v>
      </c>
      <c r="W72" s="13">
        <f t="shared" si="26"/>
        <v>29</v>
      </c>
      <c r="X72" s="7">
        <v>10</v>
      </c>
      <c r="Y72" s="7">
        <v>9</v>
      </c>
      <c r="Z72" s="7">
        <v>5</v>
      </c>
      <c r="AA72" s="7">
        <v>0</v>
      </c>
      <c r="AB72" s="11">
        <v>0</v>
      </c>
      <c r="AC72" s="13">
        <f t="shared" si="27"/>
        <v>24</v>
      </c>
      <c r="AD72" s="7">
        <v>10</v>
      </c>
      <c r="AE72" s="7">
        <v>9</v>
      </c>
      <c r="AF72" s="7">
        <v>8</v>
      </c>
      <c r="AG72" s="7">
        <v>0</v>
      </c>
      <c r="AH72" s="11">
        <v>0</v>
      </c>
      <c r="AI72" s="13">
        <f t="shared" si="28"/>
        <v>27</v>
      </c>
      <c r="AJ72" s="12">
        <f t="shared" si="29"/>
        <v>100.000271</v>
      </c>
      <c r="AK72" s="37">
        <f t="shared" si="30"/>
        <v>59</v>
      </c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71"/>
      <c r="BL72" s="40"/>
      <c r="BM72" s="16"/>
      <c r="BN72" s="51"/>
      <c r="BO72" s="40"/>
      <c r="BP72" s="5"/>
      <c r="BQ72" s="9"/>
      <c r="BR72" s="5">
        <f t="shared" si="31"/>
        <v>42</v>
      </c>
      <c r="BS72" s="65"/>
      <c r="BU72" s="40">
        <f t="shared" si="24"/>
        <v>100.000271</v>
      </c>
      <c r="BV72" s="40"/>
      <c r="BW72" s="20">
        <f t="shared" si="32"/>
        <v>67</v>
      </c>
      <c r="BX72" s="65"/>
    </row>
    <row r="73" spans="3:76" ht="15.75">
      <c r="C73" s="2">
        <v>73</v>
      </c>
      <c r="D73" s="2"/>
      <c r="E73" s="55"/>
      <c r="F73" s="58"/>
      <c r="G73" s="15"/>
      <c r="H73" s="34"/>
      <c r="I73" s="2"/>
      <c r="J73" s="2"/>
      <c r="K73" s="35"/>
      <c r="L73" s="6"/>
      <c r="M73" s="7"/>
      <c r="N73" s="7"/>
      <c r="O73" s="7"/>
      <c r="P73" s="11"/>
      <c r="Q73" s="13">
        <f t="shared" si="25"/>
        <v>0</v>
      </c>
      <c r="R73" s="7"/>
      <c r="S73" s="7"/>
      <c r="T73" s="7"/>
      <c r="U73" s="7"/>
      <c r="V73" s="11"/>
      <c r="W73" s="13">
        <f t="shared" si="26"/>
        <v>0</v>
      </c>
      <c r="X73" s="7"/>
      <c r="Y73" s="7"/>
      <c r="Z73" s="7"/>
      <c r="AA73" s="7"/>
      <c r="AB73" s="11"/>
      <c r="AC73" s="13">
        <f t="shared" si="27"/>
        <v>0</v>
      </c>
      <c r="AD73" s="7"/>
      <c r="AE73" s="7"/>
      <c r="AF73" s="7"/>
      <c r="AG73" s="7"/>
      <c r="AH73" s="11"/>
      <c r="AI73" s="13">
        <f t="shared" si="28"/>
        <v>0</v>
      </c>
      <c r="AJ73" s="12">
        <f t="shared" si="29"/>
        <v>0</v>
      </c>
      <c r="AK73" s="37">
        <f t="shared" si="30"/>
        <v>62</v>
      </c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71"/>
      <c r="BL73" s="40"/>
      <c r="BM73" s="16"/>
      <c r="BN73" s="51">
        <f aca="true" t="shared" si="33" ref="BN73:BN78">RANK(BL73,BL$4:BL$145)</f>
        <v>41</v>
      </c>
      <c r="BO73" s="40"/>
      <c r="BP73" s="5" t="e">
        <f aca="true" t="shared" si="34" ref="BP73:BP78">RANK(BO73,BO$4:BO$145)</f>
        <v>#N/A</v>
      </c>
      <c r="BQ73" s="9">
        <f t="shared" si="6"/>
        <v>0</v>
      </c>
      <c r="BR73" s="5">
        <f t="shared" si="31"/>
        <v>42</v>
      </c>
      <c r="BS73" s="65"/>
      <c r="BT73" s="3">
        <f aca="true" t="shared" si="35" ref="BT73:BT78">+BQ73*4</f>
        <v>0</v>
      </c>
      <c r="BU73" s="40">
        <f t="shared" si="24"/>
        <v>0</v>
      </c>
      <c r="BV73" s="40">
        <f aca="true" t="shared" si="36" ref="BV73:BV78">+BT73+AJ73</f>
        <v>0</v>
      </c>
      <c r="BW73" s="20">
        <f t="shared" si="32"/>
        <v>67</v>
      </c>
      <c r="BX73" s="65"/>
    </row>
    <row r="74" spans="3:76" ht="15.75">
      <c r="C74" s="14">
        <v>74</v>
      </c>
      <c r="D74" s="2"/>
      <c r="E74" s="55"/>
      <c r="F74" s="58"/>
      <c r="G74" s="15"/>
      <c r="H74" s="34"/>
      <c r="I74" s="2"/>
      <c r="J74" s="2"/>
      <c r="K74" s="35"/>
      <c r="L74" s="6"/>
      <c r="M74" s="7"/>
      <c r="N74" s="7"/>
      <c r="O74" s="7"/>
      <c r="P74" s="11"/>
      <c r="Q74" s="13">
        <f t="shared" si="25"/>
        <v>0</v>
      </c>
      <c r="R74" s="7"/>
      <c r="S74" s="7"/>
      <c r="T74" s="7"/>
      <c r="U74" s="7"/>
      <c r="V74" s="11"/>
      <c r="W74" s="13">
        <f t="shared" si="26"/>
        <v>0</v>
      </c>
      <c r="X74" s="7"/>
      <c r="Y74" s="7"/>
      <c r="Z74" s="7"/>
      <c r="AA74" s="7"/>
      <c r="AB74" s="11"/>
      <c r="AC74" s="13">
        <f t="shared" si="27"/>
        <v>0</v>
      </c>
      <c r="AD74" s="7"/>
      <c r="AE74" s="7"/>
      <c r="AF74" s="7"/>
      <c r="AG74" s="7"/>
      <c r="AH74" s="11"/>
      <c r="AI74" s="13">
        <f t="shared" si="28"/>
        <v>0</v>
      </c>
      <c r="AJ74" s="12">
        <f t="shared" si="29"/>
        <v>0</v>
      </c>
      <c r="AK74" s="37">
        <f t="shared" si="30"/>
        <v>62</v>
      </c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71"/>
      <c r="BL74" s="40"/>
      <c r="BM74" s="16"/>
      <c r="BN74" s="51">
        <f t="shared" si="33"/>
        <v>41</v>
      </c>
      <c r="BO74" s="40"/>
      <c r="BP74" s="5" t="e">
        <f t="shared" si="34"/>
        <v>#N/A</v>
      </c>
      <c r="BQ74" s="9">
        <f t="shared" si="6"/>
        <v>0</v>
      </c>
      <c r="BR74" s="5">
        <f t="shared" si="31"/>
        <v>42</v>
      </c>
      <c r="BS74" s="65"/>
      <c r="BT74" s="3">
        <f t="shared" si="35"/>
        <v>0</v>
      </c>
      <c r="BU74" s="40">
        <f t="shared" si="24"/>
        <v>0</v>
      </c>
      <c r="BV74" s="40">
        <f t="shared" si="36"/>
        <v>0</v>
      </c>
      <c r="BW74" s="20">
        <f t="shared" si="32"/>
        <v>67</v>
      </c>
      <c r="BX74" s="65"/>
    </row>
    <row r="75" spans="3:76" ht="15.75">
      <c r="C75" s="2">
        <v>75</v>
      </c>
      <c r="D75" s="2"/>
      <c r="E75" s="55"/>
      <c r="F75" s="58"/>
      <c r="G75" s="15"/>
      <c r="H75" s="34"/>
      <c r="I75" s="2"/>
      <c r="J75" s="2"/>
      <c r="K75" s="35"/>
      <c r="L75" s="6"/>
      <c r="M75" s="7"/>
      <c r="N75" s="7"/>
      <c r="O75" s="7"/>
      <c r="P75" s="11"/>
      <c r="Q75" s="13">
        <f t="shared" si="25"/>
        <v>0</v>
      </c>
      <c r="R75" s="7"/>
      <c r="S75" s="7"/>
      <c r="T75" s="7"/>
      <c r="U75" s="7"/>
      <c r="V75" s="11"/>
      <c r="W75" s="13">
        <f t="shared" si="26"/>
        <v>0</v>
      </c>
      <c r="X75" s="7"/>
      <c r="Y75" s="7"/>
      <c r="Z75" s="7"/>
      <c r="AA75" s="7"/>
      <c r="AB75" s="11"/>
      <c r="AC75" s="13">
        <f t="shared" si="27"/>
        <v>0</v>
      </c>
      <c r="AD75" s="7"/>
      <c r="AE75" s="7"/>
      <c r="AF75" s="7"/>
      <c r="AG75" s="7"/>
      <c r="AH75" s="11"/>
      <c r="AI75" s="13">
        <f t="shared" si="28"/>
        <v>0</v>
      </c>
      <c r="AJ75" s="12">
        <f t="shared" si="29"/>
        <v>0</v>
      </c>
      <c r="AK75" s="37">
        <f t="shared" si="30"/>
        <v>62</v>
      </c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71"/>
      <c r="BL75" s="9"/>
      <c r="BM75" s="16"/>
      <c r="BN75" s="5">
        <f t="shared" si="33"/>
        <v>41</v>
      </c>
      <c r="BO75" s="9"/>
      <c r="BP75" s="5" t="e">
        <f t="shared" si="34"/>
        <v>#N/A</v>
      </c>
      <c r="BQ75" s="9">
        <f>+BO75+BL75</f>
        <v>0</v>
      </c>
      <c r="BR75" s="5">
        <f t="shared" si="31"/>
        <v>42</v>
      </c>
      <c r="BS75" s="65"/>
      <c r="BT75" s="3">
        <f t="shared" si="35"/>
        <v>0</v>
      </c>
      <c r="BU75" s="40">
        <f t="shared" si="24"/>
        <v>0</v>
      </c>
      <c r="BV75" s="40">
        <f t="shared" si="36"/>
        <v>0</v>
      </c>
      <c r="BW75" s="20">
        <f t="shared" si="32"/>
        <v>67</v>
      </c>
      <c r="BX75" s="65"/>
    </row>
    <row r="76" spans="3:76" ht="15.75">
      <c r="C76" s="14">
        <v>76</v>
      </c>
      <c r="D76" s="2"/>
      <c r="E76" s="55"/>
      <c r="F76" s="58"/>
      <c r="G76" s="15"/>
      <c r="H76" s="34"/>
      <c r="I76" s="2"/>
      <c r="J76" s="2"/>
      <c r="K76" s="35"/>
      <c r="L76" s="6"/>
      <c r="M76" s="7"/>
      <c r="N76" s="7"/>
      <c r="O76" s="7"/>
      <c r="P76" s="11"/>
      <c r="Q76" s="13">
        <f t="shared" si="25"/>
        <v>0</v>
      </c>
      <c r="R76" s="7"/>
      <c r="S76" s="7"/>
      <c r="T76" s="7"/>
      <c r="U76" s="7"/>
      <c r="V76" s="11"/>
      <c r="W76" s="13">
        <f t="shared" si="26"/>
        <v>0</v>
      </c>
      <c r="X76" s="7"/>
      <c r="Y76" s="7"/>
      <c r="Z76" s="7"/>
      <c r="AA76" s="7"/>
      <c r="AB76" s="11"/>
      <c r="AC76" s="13">
        <f t="shared" si="27"/>
        <v>0</v>
      </c>
      <c r="AD76" s="7"/>
      <c r="AE76" s="7"/>
      <c r="AF76" s="7"/>
      <c r="AG76" s="7"/>
      <c r="AH76" s="11"/>
      <c r="AI76" s="13">
        <f t="shared" si="28"/>
        <v>0</v>
      </c>
      <c r="AJ76" s="12">
        <f t="shared" si="29"/>
        <v>0</v>
      </c>
      <c r="AK76" s="37">
        <f t="shared" si="30"/>
        <v>62</v>
      </c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71"/>
      <c r="BL76" s="9"/>
      <c r="BM76" s="16"/>
      <c r="BN76" s="5">
        <f t="shared" si="33"/>
        <v>41</v>
      </c>
      <c r="BO76" s="9"/>
      <c r="BP76" s="5" t="e">
        <f t="shared" si="34"/>
        <v>#N/A</v>
      </c>
      <c r="BQ76" s="9">
        <f>+BO76+BL76</f>
        <v>0</v>
      </c>
      <c r="BR76" s="5">
        <f t="shared" si="31"/>
        <v>42</v>
      </c>
      <c r="BS76" s="65"/>
      <c r="BT76" s="3">
        <f t="shared" si="35"/>
        <v>0</v>
      </c>
      <c r="BU76" s="40">
        <f t="shared" si="24"/>
        <v>0</v>
      </c>
      <c r="BV76" s="40">
        <f t="shared" si="36"/>
        <v>0</v>
      </c>
      <c r="BW76" s="20">
        <f t="shared" si="32"/>
        <v>67</v>
      </c>
      <c r="BX76" s="65"/>
    </row>
    <row r="77" spans="3:76" ht="15.75">
      <c r="C77" s="2"/>
      <c r="D77" s="2"/>
      <c r="E77" s="55"/>
      <c r="F77" s="58"/>
      <c r="G77" s="15"/>
      <c r="H77" s="34"/>
      <c r="I77" s="2"/>
      <c r="J77" s="2"/>
      <c r="K77" s="35"/>
      <c r="L77" s="6"/>
      <c r="M77" s="7"/>
      <c r="N77" s="7"/>
      <c r="O77" s="7"/>
      <c r="P77" s="11"/>
      <c r="Q77" s="13">
        <f t="shared" si="25"/>
        <v>0</v>
      </c>
      <c r="R77" s="7"/>
      <c r="S77" s="7"/>
      <c r="T77" s="7"/>
      <c r="U77" s="7"/>
      <c r="V77" s="11"/>
      <c r="W77" s="13">
        <f t="shared" si="26"/>
        <v>0</v>
      </c>
      <c r="X77" s="7"/>
      <c r="Y77" s="7"/>
      <c r="Z77" s="7"/>
      <c r="AA77" s="7"/>
      <c r="AB77" s="11"/>
      <c r="AC77" s="13">
        <f t="shared" si="27"/>
        <v>0</v>
      </c>
      <c r="AD77" s="7"/>
      <c r="AE77" s="7"/>
      <c r="AF77" s="7"/>
      <c r="AG77" s="7"/>
      <c r="AH77" s="11"/>
      <c r="AI77" s="13">
        <f t="shared" si="28"/>
        <v>0</v>
      </c>
      <c r="AJ77" s="12">
        <f t="shared" si="29"/>
        <v>0</v>
      </c>
      <c r="AK77" s="37">
        <f t="shared" si="30"/>
        <v>62</v>
      </c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71"/>
      <c r="BL77" s="9"/>
      <c r="BM77" s="16"/>
      <c r="BN77" s="5">
        <f t="shared" si="33"/>
        <v>41</v>
      </c>
      <c r="BO77" s="9"/>
      <c r="BP77" s="5" t="e">
        <f t="shared" si="34"/>
        <v>#N/A</v>
      </c>
      <c r="BQ77" s="9">
        <f>+BO77*1.001+BL77*1.0001</f>
        <v>0</v>
      </c>
      <c r="BR77" s="5">
        <f t="shared" si="31"/>
        <v>42</v>
      </c>
      <c r="BS77" s="65"/>
      <c r="BT77" s="3">
        <f t="shared" si="35"/>
        <v>0</v>
      </c>
      <c r="BU77" s="40">
        <f t="shared" si="24"/>
        <v>0</v>
      </c>
      <c r="BV77" s="40">
        <f t="shared" si="36"/>
        <v>0</v>
      </c>
      <c r="BW77" s="20">
        <f t="shared" si="32"/>
        <v>67</v>
      </c>
      <c r="BX77" s="65"/>
    </row>
    <row r="78" spans="3:76" ht="15.75">
      <c r="C78" s="2"/>
      <c r="D78" s="2"/>
      <c r="E78" s="55"/>
      <c r="F78" s="58"/>
      <c r="G78" s="15"/>
      <c r="H78" s="34"/>
      <c r="I78" s="2"/>
      <c r="J78" s="2"/>
      <c r="K78" s="35"/>
      <c r="L78" s="6"/>
      <c r="M78" s="7"/>
      <c r="N78" s="7"/>
      <c r="O78" s="7"/>
      <c r="P78" s="11"/>
      <c r="Q78" s="13"/>
      <c r="R78" s="7"/>
      <c r="S78" s="7"/>
      <c r="T78" s="7"/>
      <c r="U78" s="7"/>
      <c r="V78" s="11"/>
      <c r="W78" s="13"/>
      <c r="X78" s="7"/>
      <c r="Y78" s="7"/>
      <c r="Z78" s="7"/>
      <c r="AA78" s="7"/>
      <c r="AB78" s="11"/>
      <c r="AC78" s="13"/>
      <c r="AD78" s="7"/>
      <c r="AE78" s="7"/>
      <c r="AF78" s="7"/>
      <c r="AG78" s="7"/>
      <c r="AH78" s="11"/>
      <c r="AI78" s="13"/>
      <c r="AJ78" s="12"/>
      <c r="AK78" s="37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71"/>
      <c r="BL78" s="40"/>
      <c r="BM78" s="16"/>
      <c r="BN78" s="51">
        <f t="shared" si="33"/>
        <v>41</v>
      </c>
      <c r="BO78" s="40"/>
      <c r="BP78" s="5" t="e">
        <f t="shared" si="34"/>
        <v>#N/A</v>
      </c>
      <c r="BQ78" s="9">
        <f>+BO78+BL78</f>
        <v>0</v>
      </c>
      <c r="BR78" s="5">
        <f t="shared" si="31"/>
        <v>42</v>
      </c>
      <c r="BS78" s="65"/>
      <c r="BT78" s="3">
        <f t="shared" si="35"/>
        <v>0</v>
      </c>
      <c r="BU78" s="40">
        <f t="shared" si="24"/>
        <v>0</v>
      </c>
      <c r="BV78" s="40">
        <f t="shared" si="36"/>
        <v>0</v>
      </c>
      <c r="BW78" s="20">
        <f t="shared" si="32"/>
        <v>67</v>
      </c>
      <c r="BX78" s="65"/>
    </row>
    <row r="79" ht="15.75">
      <c r="F79" s="24"/>
    </row>
    <row r="80" ht="15.75">
      <c r="F80" s="24"/>
    </row>
    <row r="81" ht="15.75">
      <c r="F81" s="24"/>
    </row>
    <row r="82" ht="15.75">
      <c r="F82" s="24"/>
    </row>
    <row r="83" ht="15.75">
      <c r="F83" s="24"/>
    </row>
    <row r="84" ht="15.75">
      <c r="F84" s="24"/>
    </row>
    <row r="85" ht="15.75">
      <c r="F85" s="24"/>
    </row>
    <row r="86" ht="15.75">
      <c r="F86" s="24"/>
    </row>
    <row r="87" ht="15.75">
      <c r="F87" s="24"/>
    </row>
    <row r="88" ht="15.75">
      <c r="F88" s="24"/>
    </row>
    <row r="89" ht="15.75">
      <c r="F89" s="24"/>
    </row>
    <row r="90" ht="15.75">
      <c r="F90" s="24"/>
    </row>
    <row r="91" ht="15.75">
      <c r="F91" s="24"/>
    </row>
    <row r="92" ht="15.75">
      <c r="F92" s="24"/>
    </row>
    <row r="93" ht="15.75">
      <c r="F93" s="24"/>
    </row>
    <row r="94" ht="15.75">
      <c r="F94" s="24"/>
    </row>
    <row r="95" ht="15.75">
      <c r="F95" s="24"/>
    </row>
    <row r="96" ht="15.75">
      <c r="F96" s="24"/>
    </row>
    <row r="97" ht="15.75">
      <c r="F97" s="24"/>
    </row>
    <row r="98" ht="15.75">
      <c r="F98" s="24"/>
    </row>
    <row r="99" ht="15.75">
      <c r="F99" s="24"/>
    </row>
    <row r="100" ht="15.75">
      <c r="F100" s="24"/>
    </row>
    <row r="101" ht="15.75">
      <c r="F101" s="24"/>
    </row>
    <row r="102" ht="15.75">
      <c r="F102" s="24"/>
    </row>
    <row r="103" ht="15.75">
      <c r="F103" s="24"/>
    </row>
    <row r="104" ht="15.75">
      <c r="F104" s="24"/>
    </row>
    <row r="105" ht="15.75">
      <c r="F105" s="24"/>
    </row>
    <row r="106" ht="15.75">
      <c r="F106" s="24"/>
    </row>
    <row r="107" ht="15.75">
      <c r="F107" s="24"/>
    </row>
    <row r="108" ht="15.75">
      <c r="F108" s="24"/>
    </row>
    <row r="109" ht="15.75">
      <c r="F109" s="24"/>
    </row>
    <row r="110" ht="15.75">
      <c r="F110" s="24"/>
    </row>
    <row r="111" ht="15.75">
      <c r="F111" s="24"/>
    </row>
    <row r="112" ht="15.75">
      <c r="F112" s="24"/>
    </row>
    <row r="113" ht="15.75">
      <c r="F113" s="24"/>
    </row>
    <row r="114" ht="15.75">
      <c r="F114" s="24"/>
    </row>
    <row r="115" ht="15.75">
      <c r="F115" s="24"/>
    </row>
    <row r="116" ht="15.75">
      <c r="F116" s="24"/>
    </row>
    <row r="117" ht="15.75">
      <c r="F117" s="24"/>
    </row>
    <row r="118" ht="15.75">
      <c r="F118" s="24"/>
    </row>
    <row r="119" ht="15.75">
      <c r="F119" s="24"/>
    </row>
    <row r="120" ht="15.75">
      <c r="F120" s="24"/>
    </row>
    <row r="121" ht="15.75">
      <c r="F121" s="24"/>
    </row>
    <row r="122" ht="15.75">
      <c r="F122" s="24"/>
    </row>
    <row r="123" ht="15.75">
      <c r="F123" s="24"/>
    </row>
    <row r="124" ht="15.75">
      <c r="F124" s="24"/>
    </row>
    <row r="125" ht="15.75">
      <c r="F125" s="24"/>
    </row>
    <row r="126" ht="15.75">
      <c r="F126" s="24"/>
    </row>
    <row r="127" ht="15.75">
      <c r="F127" s="24"/>
    </row>
    <row r="128" ht="15.75">
      <c r="F128" s="24"/>
    </row>
    <row r="129" ht="15.75">
      <c r="F129" s="24"/>
    </row>
    <row r="130" ht="15.75">
      <c r="F130" s="24"/>
    </row>
    <row r="131" ht="15.75">
      <c r="F131" s="24"/>
    </row>
    <row r="132" ht="15.75">
      <c r="F132" s="24"/>
    </row>
    <row r="133" ht="15.75">
      <c r="F133" s="24"/>
    </row>
    <row r="134" ht="15.75">
      <c r="F134" s="24"/>
    </row>
    <row r="135" ht="15.75">
      <c r="F135" s="24"/>
    </row>
    <row r="136" ht="15.75">
      <c r="F136" s="24"/>
    </row>
    <row r="137" ht="15.75">
      <c r="F137" s="24"/>
    </row>
    <row r="138" ht="15.75">
      <c r="F138" s="24"/>
    </row>
    <row r="139" ht="15.75">
      <c r="F139" s="24"/>
    </row>
    <row r="140" ht="15.75">
      <c r="F140" s="24"/>
    </row>
    <row r="141" ht="15.75">
      <c r="F141" s="24"/>
    </row>
    <row r="142" ht="15.75">
      <c r="F142" s="24"/>
    </row>
    <row r="143" ht="15.75">
      <c r="F143" s="24"/>
    </row>
    <row r="144" ht="15.75">
      <c r="F144" s="24"/>
    </row>
    <row r="145" ht="15.75">
      <c r="F145" s="24"/>
    </row>
    <row r="146" ht="15.75">
      <c r="F146" s="24"/>
    </row>
    <row r="147" ht="15.75">
      <c r="F147" s="24"/>
    </row>
    <row r="148" ht="15.75">
      <c r="F148" s="24"/>
    </row>
    <row r="149" ht="15.75">
      <c r="F149" s="24"/>
    </row>
    <row r="150" ht="15.75">
      <c r="F150" s="24"/>
    </row>
    <row r="151" ht="15.75">
      <c r="F151" s="24"/>
    </row>
    <row r="152" ht="15.75">
      <c r="F152" s="24"/>
    </row>
    <row r="153" ht="15.75">
      <c r="F153" s="24"/>
    </row>
    <row r="154" ht="15.75">
      <c r="F154" s="24"/>
    </row>
    <row r="155" ht="15.75">
      <c r="F155" s="24"/>
    </row>
    <row r="156" ht="15.75">
      <c r="F156" s="24"/>
    </row>
    <row r="157" ht="15.75">
      <c r="F157" s="24"/>
    </row>
    <row r="158" ht="15.75">
      <c r="F158" s="24"/>
    </row>
    <row r="159" spans="6:71" ht="15.75">
      <c r="F159" s="24"/>
      <c r="BN159" s="10">
        <f>+MAX(BN4:BN145)</f>
        <v>41</v>
      </c>
      <c r="BP159" s="10" t="e">
        <f>+MAX(BP4:BP145)</f>
        <v>#N/A</v>
      </c>
      <c r="BR159" s="10">
        <f>+MAX(BR4:BR145)</f>
        <v>42</v>
      </c>
      <c r="BS159" s="10"/>
    </row>
    <row r="160" ht="15.75">
      <c r="F160" s="24"/>
    </row>
    <row r="161" ht="15.75">
      <c r="F161" s="24"/>
    </row>
    <row r="162" ht="15.75">
      <c r="F162" s="24"/>
    </row>
    <row r="163" ht="15.75">
      <c r="F163" s="24"/>
    </row>
    <row r="164" ht="15.75">
      <c r="F164" s="24"/>
    </row>
    <row r="165" ht="15.75">
      <c r="F165" s="24"/>
    </row>
    <row r="166" ht="15.75">
      <c r="F166" s="24"/>
    </row>
    <row r="167" ht="15.75">
      <c r="F167" s="24"/>
    </row>
    <row r="168" ht="15.75">
      <c r="F168" s="24"/>
    </row>
    <row r="169" ht="15.75">
      <c r="F169" s="24"/>
    </row>
    <row r="170" ht="15.75">
      <c r="F170" s="24"/>
    </row>
    <row r="171" ht="15.75">
      <c r="F171" s="24"/>
    </row>
    <row r="172" ht="15.75">
      <c r="F172" s="24"/>
    </row>
    <row r="173" ht="15.75">
      <c r="F173" s="24"/>
    </row>
    <row r="174" ht="15.75">
      <c r="F174" s="24"/>
    </row>
    <row r="175" ht="15.75">
      <c r="F175" s="24"/>
    </row>
    <row r="176" ht="15.75">
      <c r="F176" s="24"/>
    </row>
    <row r="177" ht="15.75">
      <c r="F177" s="24"/>
    </row>
    <row r="178" ht="15.75">
      <c r="F178" s="24"/>
    </row>
    <row r="179" ht="15.75">
      <c r="F179" s="24"/>
    </row>
    <row r="180" ht="15.75">
      <c r="F180" s="24"/>
    </row>
    <row r="181" ht="15.75">
      <c r="F181" s="24"/>
    </row>
    <row r="182" ht="15.75">
      <c r="F182" s="24"/>
    </row>
    <row r="183" ht="15.75">
      <c r="F183" s="24"/>
    </row>
    <row r="184" ht="15.75">
      <c r="F184" s="24"/>
    </row>
    <row r="185" ht="15.75">
      <c r="F185" s="24"/>
    </row>
    <row r="186" ht="15.75">
      <c r="F186" s="24"/>
    </row>
    <row r="187" ht="15.75">
      <c r="F187" s="24"/>
    </row>
    <row r="188" ht="15.75">
      <c r="F188" s="24"/>
    </row>
    <row r="189" ht="15.75">
      <c r="F189" s="24"/>
    </row>
    <row r="190" ht="15.75">
      <c r="F190" s="24"/>
    </row>
    <row r="191" ht="15.75">
      <c r="F191" s="24"/>
    </row>
    <row r="192" ht="15.75">
      <c r="F192" s="24"/>
    </row>
    <row r="193" ht="15.75">
      <c r="F193" s="24"/>
    </row>
    <row r="194" ht="15.75">
      <c r="F194" s="24"/>
    </row>
    <row r="195" ht="15.75">
      <c r="F195" s="24"/>
    </row>
    <row r="196" ht="15.75">
      <c r="F196" s="24"/>
    </row>
    <row r="197" ht="15.75">
      <c r="F197" s="24"/>
    </row>
    <row r="198" ht="15.75">
      <c r="F198" s="24"/>
    </row>
    <row r="199" ht="15.75">
      <c r="F199" s="24"/>
    </row>
    <row r="200" ht="15.75">
      <c r="F200" s="24"/>
    </row>
    <row r="201" ht="15.75">
      <c r="F201" s="24"/>
    </row>
    <row r="202" ht="15.75">
      <c r="F202" s="24"/>
    </row>
    <row r="203" ht="15.75">
      <c r="F203" s="24"/>
    </row>
    <row r="204" ht="15.75">
      <c r="F204" s="24"/>
    </row>
    <row r="205" ht="15.75">
      <c r="F205" s="24"/>
    </row>
    <row r="206" ht="15.75">
      <c r="F206" s="24"/>
    </row>
    <row r="207" ht="15.75">
      <c r="F207" s="24"/>
    </row>
    <row r="208" ht="15.75">
      <c r="F208" s="24"/>
    </row>
    <row r="209" ht="15.75">
      <c r="F209" s="24"/>
    </row>
    <row r="210" ht="15.75">
      <c r="F210" s="24"/>
    </row>
    <row r="211" ht="15.75">
      <c r="F211" s="24"/>
    </row>
    <row r="212" ht="15.75">
      <c r="F212" s="24"/>
    </row>
    <row r="213" ht="15.75">
      <c r="F213" s="24"/>
    </row>
    <row r="214" ht="15.75">
      <c r="F214" s="24"/>
    </row>
    <row r="215" ht="15.75">
      <c r="F215" s="24"/>
    </row>
    <row r="216" ht="15.75">
      <c r="F216" s="24"/>
    </row>
    <row r="217" ht="15.75">
      <c r="F217" s="24"/>
    </row>
    <row r="218" ht="15.75">
      <c r="F218" s="24"/>
    </row>
    <row r="219" ht="15.75">
      <c r="F219" s="24"/>
    </row>
    <row r="220" ht="15.75">
      <c r="F220" s="24"/>
    </row>
    <row r="221" ht="15.75">
      <c r="F221" s="24"/>
    </row>
    <row r="222" ht="15.75">
      <c r="F222" s="24"/>
    </row>
    <row r="223" ht="15.75">
      <c r="F223" s="24"/>
    </row>
    <row r="224" ht="15.75">
      <c r="F224" s="24"/>
    </row>
    <row r="225" ht="15.75">
      <c r="F225" s="24"/>
    </row>
    <row r="226" ht="15.75">
      <c r="F226" s="24"/>
    </row>
    <row r="227" ht="15.75">
      <c r="F227" s="24"/>
    </row>
    <row r="228" ht="15.75">
      <c r="F228" s="24"/>
    </row>
    <row r="229" ht="15.75">
      <c r="F229" s="24"/>
    </row>
    <row r="230" ht="15.75">
      <c r="F230" s="24"/>
    </row>
    <row r="231" ht="15.75">
      <c r="F231" s="24"/>
    </row>
    <row r="232" ht="15.75">
      <c r="F232" s="24"/>
    </row>
    <row r="233" ht="15.75">
      <c r="F233" s="24"/>
    </row>
    <row r="234" ht="15.75">
      <c r="F234" s="24"/>
    </row>
    <row r="235" ht="15.75">
      <c r="F235" s="24"/>
    </row>
    <row r="236" ht="15.75">
      <c r="F236" s="24"/>
    </row>
    <row r="237" ht="15.75">
      <c r="F237" s="24"/>
    </row>
    <row r="238" ht="15.75">
      <c r="F238" s="24"/>
    </row>
    <row r="239" ht="15.75">
      <c r="F239" s="24"/>
    </row>
    <row r="240" ht="15.75">
      <c r="F240" s="24"/>
    </row>
    <row r="241" ht="15.75">
      <c r="F241" s="24"/>
    </row>
    <row r="242" ht="15.75">
      <c r="F242" s="24"/>
    </row>
    <row r="243" ht="15.75">
      <c r="F243" s="24"/>
    </row>
    <row r="244" ht="15.75">
      <c r="F244" s="24"/>
    </row>
    <row r="245" ht="15.75">
      <c r="F245" s="24"/>
    </row>
    <row r="246" ht="15.75">
      <c r="F246" s="24"/>
    </row>
    <row r="247" ht="15.75">
      <c r="F247" s="24"/>
    </row>
    <row r="248" ht="15.75">
      <c r="F248" s="24"/>
    </row>
    <row r="249" ht="15.75">
      <c r="F249" s="24"/>
    </row>
    <row r="250" ht="15.75">
      <c r="F250" s="24"/>
    </row>
    <row r="251" ht="15.75">
      <c r="F251" s="24"/>
    </row>
    <row r="252" ht="15.75">
      <c r="F252" s="24"/>
    </row>
    <row r="253" ht="15.75">
      <c r="F253" s="24"/>
    </row>
    <row r="254" ht="15.75">
      <c r="F254" s="24"/>
    </row>
    <row r="255" ht="15.75">
      <c r="F255" s="24"/>
    </row>
    <row r="256" ht="15.75">
      <c r="F256" s="24"/>
    </row>
    <row r="257" ht="15.75">
      <c r="F257" s="24"/>
    </row>
    <row r="258" ht="15.75">
      <c r="F258" s="24"/>
    </row>
    <row r="259" ht="15.75">
      <c r="F259" s="24"/>
    </row>
    <row r="260" ht="15.75">
      <c r="F260" s="24"/>
    </row>
    <row r="261" ht="15.75">
      <c r="F261" s="24"/>
    </row>
    <row r="262" ht="15.75">
      <c r="F262" s="24"/>
    </row>
    <row r="263" ht="15.75">
      <c r="F263" s="24"/>
    </row>
    <row r="264" ht="15.75">
      <c r="F264" s="24"/>
    </row>
    <row r="265" ht="15.75">
      <c r="F265" s="24"/>
    </row>
    <row r="266" ht="15.75">
      <c r="F266" s="24"/>
    </row>
    <row r="267" ht="15.75">
      <c r="F267" s="24"/>
    </row>
    <row r="268" ht="15.75">
      <c r="F268" s="24"/>
    </row>
    <row r="269" ht="15.75">
      <c r="F269" s="24"/>
    </row>
    <row r="270" ht="15.75">
      <c r="F270" s="24"/>
    </row>
    <row r="271" ht="15.75">
      <c r="F271" s="24"/>
    </row>
    <row r="272" ht="15.75">
      <c r="F272" s="24"/>
    </row>
    <row r="273" ht="15.75">
      <c r="F273" s="24"/>
    </row>
    <row r="274" ht="15.75">
      <c r="F274" s="24"/>
    </row>
    <row r="275" ht="15.75">
      <c r="F275" s="24"/>
    </row>
    <row r="276" ht="15.75">
      <c r="F276" s="24"/>
    </row>
    <row r="277" ht="15.75">
      <c r="F277" s="24"/>
    </row>
    <row r="278" ht="15.75">
      <c r="F278" s="24"/>
    </row>
    <row r="279" ht="15.75">
      <c r="F279" s="24"/>
    </row>
    <row r="280" ht="15.75">
      <c r="F280" s="24"/>
    </row>
    <row r="281" ht="15.75">
      <c r="F281" s="24"/>
    </row>
    <row r="282" ht="15.75">
      <c r="F282" s="24"/>
    </row>
    <row r="283" ht="15.75">
      <c r="F283" s="24"/>
    </row>
    <row r="284" ht="15.75">
      <c r="F284" s="24"/>
    </row>
    <row r="285" ht="15.75">
      <c r="F285" s="24"/>
    </row>
    <row r="286" ht="15.75">
      <c r="F286" s="24"/>
    </row>
    <row r="287" ht="15.75">
      <c r="F287" s="24"/>
    </row>
    <row r="288" ht="15.75">
      <c r="F288" s="24"/>
    </row>
    <row r="289" ht="15.75">
      <c r="F289" s="24"/>
    </row>
    <row r="290" ht="15.75">
      <c r="F290" s="24"/>
    </row>
    <row r="291" ht="15.75">
      <c r="F291" s="24"/>
    </row>
    <row r="292" ht="15.75">
      <c r="F292" s="24"/>
    </row>
    <row r="293" ht="15.75">
      <c r="F293" s="24"/>
    </row>
    <row r="294" ht="15.75">
      <c r="F294" s="24"/>
    </row>
    <row r="295" ht="15.75">
      <c r="F295" s="24"/>
    </row>
    <row r="296" ht="15.75">
      <c r="F296" s="24"/>
    </row>
    <row r="297" ht="15.75">
      <c r="F297" s="24"/>
    </row>
    <row r="298" ht="15.75">
      <c r="F298" s="24"/>
    </row>
    <row r="299" ht="15.75">
      <c r="F299" s="24"/>
    </row>
    <row r="300" ht="15.75">
      <c r="F300" s="24"/>
    </row>
    <row r="301" ht="15.75">
      <c r="F301" s="24"/>
    </row>
    <row r="302" ht="15.75">
      <c r="F302" s="24"/>
    </row>
    <row r="303" ht="15.75">
      <c r="F303" s="24"/>
    </row>
    <row r="304" ht="15.75">
      <c r="F304" s="24"/>
    </row>
    <row r="305" ht="15.75">
      <c r="F305" s="24"/>
    </row>
    <row r="306" ht="15.75">
      <c r="F306" s="24"/>
    </row>
    <row r="307" ht="15.75">
      <c r="F307" s="24"/>
    </row>
    <row r="308" ht="15.75">
      <c r="F308" s="24"/>
    </row>
    <row r="309" ht="15.75">
      <c r="F309" s="24"/>
    </row>
    <row r="310" ht="15.75">
      <c r="F310" s="24"/>
    </row>
    <row r="311" ht="15.75">
      <c r="F311" s="24"/>
    </row>
    <row r="312" ht="15.75">
      <c r="F312" s="24"/>
    </row>
    <row r="313" ht="15.75">
      <c r="F313" s="24"/>
    </row>
    <row r="314" ht="15.75">
      <c r="F314" s="24"/>
    </row>
    <row r="315" ht="15.75">
      <c r="F315" s="24"/>
    </row>
    <row r="316" ht="15.75">
      <c r="F316" s="24"/>
    </row>
    <row r="317" ht="15.75">
      <c r="F317" s="24"/>
    </row>
    <row r="318" ht="15.75">
      <c r="F318" s="24"/>
    </row>
    <row r="319" ht="15.75">
      <c r="F319" s="24"/>
    </row>
    <row r="320" ht="15.75">
      <c r="F320" s="24"/>
    </row>
    <row r="321" ht="15.75">
      <c r="F321" s="24"/>
    </row>
    <row r="322" ht="15.75">
      <c r="F322" s="24"/>
    </row>
    <row r="323" ht="15.75">
      <c r="F323" s="24"/>
    </row>
    <row r="324" ht="15.75">
      <c r="F324" s="24"/>
    </row>
    <row r="325" ht="15.75">
      <c r="F325" s="24"/>
    </row>
    <row r="326" ht="15.75">
      <c r="F326" s="24"/>
    </row>
    <row r="327" ht="15.75">
      <c r="F327" s="24"/>
    </row>
    <row r="328" ht="15.75">
      <c r="F328" s="24"/>
    </row>
    <row r="329" ht="15.75">
      <c r="F329" s="24"/>
    </row>
    <row r="330" ht="15.75">
      <c r="F330" s="24"/>
    </row>
    <row r="331" ht="15.75">
      <c r="F331" s="24"/>
    </row>
    <row r="332" ht="15.75">
      <c r="F332" s="24"/>
    </row>
    <row r="333" ht="15.75">
      <c r="F333" s="24"/>
    </row>
    <row r="334" ht="15.75">
      <c r="F334" s="24"/>
    </row>
    <row r="335" ht="15.75">
      <c r="F335" s="24"/>
    </row>
    <row r="336" ht="15.75">
      <c r="F336" s="24"/>
    </row>
    <row r="337" ht="15.75">
      <c r="F337" s="24"/>
    </row>
    <row r="338" ht="15.75">
      <c r="F338" s="24"/>
    </row>
    <row r="339" ht="15.75">
      <c r="F339" s="24"/>
    </row>
    <row r="340" ht="15.75">
      <c r="F340" s="24"/>
    </row>
    <row r="341" ht="15.75">
      <c r="F341" s="24"/>
    </row>
    <row r="342" ht="15.75">
      <c r="F342" s="24"/>
    </row>
    <row r="343" ht="15.75">
      <c r="F343" s="24"/>
    </row>
    <row r="344" ht="15.75">
      <c r="F344" s="24"/>
    </row>
    <row r="345" ht="15.75">
      <c r="F345" s="24"/>
    </row>
    <row r="346" ht="15.75">
      <c r="F346" s="24"/>
    </row>
    <row r="347" ht="15.75">
      <c r="F347" s="24"/>
    </row>
    <row r="348" ht="15.75">
      <c r="F348" s="24"/>
    </row>
    <row r="349" ht="15.75">
      <c r="F349" s="24"/>
    </row>
    <row r="350" ht="15.75">
      <c r="F350" s="24"/>
    </row>
    <row r="351" ht="15.75">
      <c r="F351" s="24"/>
    </row>
    <row r="352" ht="15.75">
      <c r="F352" s="24"/>
    </row>
    <row r="353" ht="15.75">
      <c r="F353" s="24"/>
    </row>
    <row r="354" ht="15.75">
      <c r="F354" s="24"/>
    </row>
    <row r="355" ht="15.75">
      <c r="F355" s="24"/>
    </row>
    <row r="356" ht="15.75">
      <c r="F356" s="24"/>
    </row>
    <row r="357" ht="15.75">
      <c r="F357" s="24"/>
    </row>
    <row r="358" ht="15.75">
      <c r="F358" s="24"/>
    </row>
    <row r="359" ht="15.75">
      <c r="F359" s="24"/>
    </row>
    <row r="360" ht="15.75">
      <c r="F360" s="24"/>
    </row>
    <row r="361" ht="15.75">
      <c r="F361" s="24"/>
    </row>
    <row r="362" ht="15.75">
      <c r="F362" s="24"/>
    </row>
    <row r="363" ht="15.75">
      <c r="F363" s="24"/>
    </row>
    <row r="364" ht="15.75">
      <c r="F364" s="24"/>
    </row>
    <row r="365" ht="15.75">
      <c r="F365" s="24"/>
    </row>
    <row r="366" ht="15.75">
      <c r="F366" s="24"/>
    </row>
    <row r="367" ht="15.75">
      <c r="F367" s="24"/>
    </row>
    <row r="368" ht="15.75">
      <c r="F368" s="24"/>
    </row>
    <row r="369" ht="15.75">
      <c r="F369" s="24"/>
    </row>
    <row r="370" ht="15.75">
      <c r="F370" s="24"/>
    </row>
    <row r="371" ht="15.75">
      <c r="F371" s="24"/>
    </row>
    <row r="372" ht="15.75">
      <c r="F372" s="24"/>
    </row>
    <row r="373" ht="15.75">
      <c r="F373" s="24"/>
    </row>
    <row r="374" ht="15.75">
      <c r="F374" s="24"/>
    </row>
    <row r="375" ht="15.75">
      <c r="F375" s="24"/>
    </row>
    <row r="376" ht="15.75">
      <c r="F376" s="24"/>
    </row>
    <row r="377" ht="15.75">
      <c r="F377" s="24"/>
    </row>
    <row r="378" ht="15.75">
      <c r="F378" s="24"/>
    </row>
    <row r="379" ht="15.75">
      <c r="F379" s="24"/>
    </row>
    <row r="380" ht="15.75">
      <c r="F380" s="24"/>
    </row>
    <row r="381" ht="15.75">
      <c r="F381" s="24"/>
    </row>
    <row r="382" ht="15.75">
      <c r="F382" s="24"/>
    </row>
    <row r="383" ht="15.75">
      <c r="F383" s="24"/>
    </row>
    <row r="384" ht="15.75">
      <c r="F384" s="24"/>
    </row>
    <row r="385" ht="15.75">
      <c r="F385" s="24"/>
    </row>
    <row r="386" ht="15.75">
      <c r="F386" s="24"/>
    </row>
    <row r="387" ht="15.75">
      <c r="F387" s="24"/>
    </row>
    <row r="388" ht="15.75">
      <c r="F388" s="24"/>
    </row>
    <row r="389" ht="15.75">
      <c r="F389" s="24"/>
    </row>
    <row r="390" ht="15.75">
      <c r="F390" s="24"/>
    </row>
    <row r="391" ht="15.75">
      <c r="F391" s="24"/>
    </row>
    <row r="392" ht="15.75">
      <c r="F392" s="24"/>
    </row>
    <row r="393" ht="15.75">
      <c r="F393" s="24"/>
    </row>
    <row r="394" ht="15.75">
      <c r="F394" s="24"/>
    </row>
    <row r="395" ht="15.75">
      <c r="F395" s="24"/>
    </row>
    <row r="396" ht="15.75">
      <c r="F396" s="24"/>
    </row>
    <row r="397" ht="15.75">
      <c r="F397" s="24"/>
    </row>
    <row r="398" ht="15.75">
      <c r="F398" s="24"/>
    </row>
    <row r="399" ht="15.75">
      <c r="F399" s="24"/>
    </row>
    <row r="400" ht="15.75">
      <c r="F400" s="24"/>
    </row>
    <row r="401" ht="15.75">
      <c r="F401" s="24"/>
    </row>
    <row r="402" ht="15.75">
      <c r="F402" s="24"/>
    </row>
    <row r="403" ht="15.75">
      <c r="F403" s="24"/>
    </row>
    <row r="404" ht="15.75">
      <c r="F404" s="24"/>
    </row>
    <row r="405" ht="15.75">
      <c r="F405" s="24"/>
    </row>
    <row r="406" ht="15.75">
      <c r="F406" s="24"/>
    </row>
    <row r="407" ht="15.75">
      <c r="F407" s="24"/>
    </row>
    <row r="408" ht="15.75">
      <c r="F408" s="24"/>
    </row>
    <row r="409" ht="15.75">
      <c r="F409" s="24"/>
    </row>
    <row r="410" ht="15.75">
      <c r="F410" s="24"/>
    </row>
    <row r="411" ht="15.75">
      <c r="F411" s="24"/>
    </row>
    <row r="412" ht="15.75">
      <c r="F412" s="24"/>
    </row>
    <row r="413" ht="15.75">
      <c r="F413" s="24"/>
    </row>
    <row r="414" ht="15.75">
      <c r="F414" s="24"/>
    </row>
    <row r="415" ht="15.75">
      <c r="F415" s="24"/>
    </row>
    <row r="416" ht="15.75">
      <c r="F416" s="24"/>
    </row>
    <row r="417" ht="15.75">
      <c r="F417" s="24"/>
    </row>
    <row r="418" ht="15.75">
      <c r="F418" s="24"/>
    </row>
    <row r="419" ht="15.75">
      <c r="F419" s="24"/>
    </row>
    <row r="420" ht="15.75">
      <c r="F420" s="24"/>
    </row>
    <row r="421" ht="15.75">
      <c r="F421" s="24"/>
    </row>
    <row r="422" ht="15.75">
      <c r="F422" s="24"/>
    </row>
    <row r="423" ht="15.75">
      <c r="F423" s="24"/>
    </row>
    <row r="424" ht="15.75">
      <c r="F424" s="24"/>
    </row>
    <row r="425" ht="15.75">
      <c r="F425" s="24"/>
    </row>
    <row r="426" ht="15.75">
      <c r="F426" s="24"/>
    </row>
    <row r="427" ht="15.75">
      <c r="F427" s="24"/>
    </row>
    <row r="428" ht="15.75">
      <c r="F428" s="24"/>
    </row>
    <row r="429" ht="15.75">
      <c r="F429" s="24"/>
    </row>
    <row r="430" ht="15.75">
      <c r="F430" s="24"/>
    </row>
    <row r="431" ht="15.75">
      <c r="F431" s="24"/>
    </row>
    <row r="432" ht="15.75">
      <c r="F432" s="24"/>
    </row>
    <row r="433" ht="15.75">
      <c r="F433" s="24"/>
    </row>
    <row r="434" ht="15.75">
      <c r="F434" s="24"/>
    </row>
    <row r="435" ht="15.75">
      <c r="F435" s="24"/>
    </row>
    <row r="436" ht="15.75">
      <c r="F436" s="24"/>
    </row>
    <row r="437" ht="15.75">
      <c r="F437" s="24"/>
    </row>
    <row r="438" ht="15.75">
      <c r="F438" s="24"/>
    </row>
    <row r="439" ht="15.75">
      <c r="F439" s="24"/>
    </row>
    <row r="440" ht="15.75">
      <c r="F440" s="24"/>
    </row>
    <row r="441" ht="15.75">
      <c r="F441" s="24"/>
    </row>
    <row r="442" ht="15.75">
      <c r="F442" s="24"/>
    </row>
    <row r="443" ht="15.75">
      <c r="F443" s="24"/>
    </row>
    <row r="444" ht="15.75">
      <c r="F444" s="24"/>
    </row>
    <row r="445" ht="15.75">
      <c r="F445" s="24"/>
    </row>
    <row r="446" ht="15.75">
      <c r="F446" s="24"/>
    </row>
    <row r="447" ht="15.75">
      <c r="F447" s="24"/>
    </row>
    <row r="448" ht="15.75">
      <c r="F448" s="24"/>
    </row>
    <row r="449" ht="15.75">
      <c r="F449" s="24"/>
    </row>
    <row r="450" ht="15.75">
      <c r="F450" s="24"/>
    </row>
    <row r="451" ht="15.75">
      <c r="F451" s="24"/>
    </row>
    <row r="452" ht="15.75">
      <c r="F452" s="24"/>
    </row>
    <row r="453" ht="15.75">
      <c r="F453" s="24"/>
    </row>
    <row r="454" ht="15.75">
      <c r="F454" s="24"/>
    </row>
    <row r="455" ht="15.75">
      <c r="F455" s="24"/>
    </row>
    <row r="456" ht="15.75">
      <c r="F456" s="24"/>
    </row>
    <row r="457" ht="15.75">
      <c r="F457" s="24"/>
    </row>
    <row r="458" ht="15.75">
      <c r="F458" s="24"/>
    </row>
    <row r="459" ht="15.75">
      <c r="F459" s="24"/>
    </row>
    <row r="460" ht="15.75">
      <c r="F460" s="24"/>
    </row>
    <row r="461" ht="15.75">
      <c r="F461" s="24"/>
    </row>
    <row r="462" ht="15.75">
      <c r="F462" s="24"/>
    </row>
    <row r="463" ht="15.75">
      <c r="F463" s="24"/>
    </row>
    <row r="464" ht="15.75">
      <c r="F464" s="24"/>
    </row>
    <row r="465" ht="15.75">
      <c r="F465" s="24"/>
    </row>
    <row r="466" ht="15.75">
      <c r="F466" s="24"/>
    </row>
    <row r="467" ht="15.75">
      <c r="F467" s="24"/>
    </row>
    <row r="468" ht="15.75">
      <c r="F468" s="24"/>
    </row>
    <row r="469" ht="15.75">
      <c r="F469" s="24"/>
    </row>
    <row r="470" ht="15.75">
      <c r="F470" s="24"/>
    </row>
    <row r="471" ht="15.75">
      <c r="F471" s="24"/>
    </row>
    <row r="472" ht="15.75">
      <c r="F472" s="24"/>
    </row>
    <row r="473" ht="15.75">
      <c r="F473" s="24"/>
    </row>
    <row r="474" ht="15.75">
      <c r="F474" s="24"/>
    </row>
    <row r="475" ht="15.75">
      <c r="F475" s="24"/>
    </row>
    <row r="476" ht="15.75">
      <c r="F476" s="24"/>
    </row>
    <row r="477" ht="15.75">
      <c r="F477" s="24"/>
    </row>
    <row r="478" ht="15.75">
      <c r="F478" s="24"/>
    </row>
    <row r="479" ht="15.75">
      <c r="F479" s="24"/>
    </row>
    <row r="480" ht="15.75">
      <c r="F480" s="24"/>
    </row>
    <row r="481" ht="15.75">
      <c r="F481" s="24"/>
    </row>
    <row r="482" ht="15.75">
      <c r="F482" s="24"/>
    </row>
    <row r="483" ht="15.75">
      <c r="F483" s="24"/>
    </row>
    <row r="484" ht="15.75">
      <c r="F484" s="24"/>
    </row>
    <row r="485" ht="15.75">
      <c r="F485" s="24"/>
    </row>
    <row r="486" ht="15.75">
      <c r="F486" s="24"/>
    </row>
    <row r="487" ht="15.75">
      <c r="F487" s="24"/>
    </row>
    <row r="488" ht="15.75">
      <c r="F488" s="24"/>
    </row>
    <row r="489" ht="15.75">
      <c r="F489" s="24"/>
    </row>
    <row r="490" ht="15.75">
      <c r="F490" s="24"/>
    </row>
    <row r="491" ht="15.75">
      <c r="F491" s="24"/>
    </row>
    <row r="492" ht="15.75">
      <c r="F492" s="24"/>
    </row>
    <row r="493" ht="15.75">
      <c r="F493" s="24"/>
    </row>
    <row r="494" ht="15.75">
      <c r="F494" s="24"/>
    </row>
    <row r="495" ht="15.75">
      <c r="F495" s="24"/>
    </row>
    <row r="496" ht="15.75">
      <c r="F496" s="24"/>
    </row>
    <row r="497" ht="15.75">
      <c r="F497" s="24"/>
    </row>
    <row r="498" ht="15.75">
      <c r="F498" s="24"/>
    </row>
    <row r="499" ht="15.75">
      <c r="F499" s="24"/>
    </row>
    <row r="500" ht="15.75">
      <c r="F500" s="24"/>
    </row>
    <row r="501" ht="15.75">
      <c r="F501" s="24"/>
    </row>
    <row r="502" ht="15.75">
      <c r="F502" s="24"/>
    </row>
    <row r="503" ht="15.75">
      <c r="F503" s="24"/>
    </row>
    <row r="504" ht="15.75">
      <c r="F504" s="24"/>
    </row>
    <row r="505" ht="15.75">
      <c r="F505" s="24"/>
    </row>
    <row r="506" ht="15.75">
      <c r="F506" s="24"/>
    </row>
    <row r="507" ht="15.75">
      <c r="F507" s="24"/>
    </row>
    <row r="508" ht="15.75">
      <c r="F508" s="24"/>
    </row>
    <row r="509" ht="15.75">
      <c r="F509" s="24"/>
    </row>
    <row r="510" ht="15.75">
      <c r="F510" s="24"/>
    </row>
    <row r="511" ht="15.75">
      <c r="F511" s="24"/>
    </row>
    <row r="512" ht="15.75">
      <c r="F512" s="24"/>
    </row>
    <row r="513" ht="15.75">
      <c r="F513" s="24"/>
    </row>
    <row r="514" ht="15.75">
      <c r="F514" s="24"/>
    </row>
    <row r="515" ht="15.75">
      <c r="F515" s="24"/>
    </row>
    <row r="516" ht="15.75">
      <c r="F516" s="24"/>
    </row>
    <row r="517" ht="15.75">
      <c r="F517" s="24"/>
    </row>
    <row r="518" ht="15.75">
      <c r="F518" s="24"/>
    </row>
    <row r="519" ht="15.75">
      <c r="F519" s="24"/>
    </row>
    <row r="520" ht="15.75">
      <c r="F520" s="24"/>
    </row>
    <row r="521" ht="15.75">
      <c r="F521" s="24"/>
    </row>
    <row r="522" ht="15.75">
      <c r="F522" s="24"/>
    </row>
    <row r="523" ht="15.75">
      <c r="F523" s="24"/>
    </row>
    <row r="524" ht="15.75">
      <c r="F524" s="24"/>
    </row>
    <row r="525" ht="15.75">
      <c r="F525" s="24"/>
    </row>
    <row r="526" ht="15.75">
      <c r="F526" s="24"/>
    </row>
    <row r="527" ht="15.75">
      <c r="F527" s="24"/>
    </row>
    <row r="528" ht="15.75">
      <c r="F528" s="24"/>
    </row>
    <row r="529" ht="15.75">
      <c r="F529" s="24"/>
    </row>
    <row r="530" ht="15.75">
      <c r="F530" s="24"/>
    </row>
    <row r="531" ht="15.75">
      <c r="F531" s="24"/>
    </row>
    <row r="532" ht="15.75">
      <c r="F532" s="24"/>
    </row>
    <row r="533" ht="15.75">
      <c r="F533" s="24"/>
    </row>
    <row r="534" ht="15.75">
      <c r="F534" s="24"/>
    </row>
    <row r="535" ht="15.75">
      <c r="F535" s="24"/>
    </row>
    <row r="536" ht="15.75">
      <c r="F536" s="24"/>
    </row>
    <row r="537" ht="15.75">
      <c r="F537" s="24"/>
    </row>
    <row r="538" ht="15.75">
      <c r="F538" s="24"/>
    </row>
    <row r="539" ht="15.75">
      <c r="F539" s="24"/>
    </row>
    <row r="540" ht="15.75">
      <c r="F540" s="24"/>
    </row>
    <row r="541" ht="15.75">
      <c r="F541" s="24"/>
    </row>
    <row r="542" ht="15.75">
      <c r="F542" s="24"/>
    </row>
    <row r="543" ht="15.75">
      <c r="F543" s="24"/>
    </row>
    <row r="544" ht="15.75">
      <c r="F544" s="24"/>
    </row>
    <row r="545" ht="15.75">
      <c r="F545" s="24"/>
    </row>
    <row r="546" ht="15.75">
      <c r="F546" s="24"/>
    </row>
    <row r="547" ht="15.75">
      <c r="F547" s="24"/>
    </row>
    <row r="548" ht="15.75">
      <c r="F548" s="24"/>
    </row>
    <row r="549" ht="15.75">
      <c r="F549" s="24"/>
    </row>
    <row r="550" ht="15.75">
      <c r="F550" s="24"/>
    </row>
    <row r="551" ht="15.75">
      <c r="F551" s="24"/>
    </row>
    <row r="552" ht="15.75">
      <c r="F552" s="24"/>
    </row>
    <row r="553" ht="15.75">
      <c r="F553" s="24"/>
    </row>
    <row r="554" ht="15.75">
      <c r="F554" s="24"/>
    </row>
    <row r="555" ht="15.75">
      <c r="F555" s="24"/>
    </row>
    <row r="556" ht="15.75">
      <c r="F556" s="24"/>
    </row>
    <row r="557" ht="15.75">
      <c r="F557" s="24"/>
    </row>
    <row r="558" ht="15.75">
      <c r="F558" s="24"/>
    </row>
    <row r="559" ht="15.75">
      <c r="F559" s="24"/>
    </row>
    <row r="560" ht="15.75">
      <c r="F560" s="24"/>
    </row>
    <row r="561" ht="15.75">
      <c r="F561" s="24"/>
    </row>
    <row r="562" ht="15.75">
      <c r="F562" s="24"/>
    </row>
    <row r="563" ht="15.75">
      <c r="F563" s="24"/>
    </row>
    <row r="564" ht="15.75">
      <c r="F564" s="24"/>
    </row>
    <row r="565" ht="15.75">
      <c r="F565" s="24"/>
    </row>
    <row r="566" ht="15.75">
      <c r="F566" s="24"/>
    </row>
    <row r="567" ht="15.75">
      <c r="F567" s="24"/>
    </row>
    <row r="568" ht="15.75">
      <c r="F568" s="24"/>
    </row>
    <row r="569" ht="15.75">
      <c r="F569" s="24"/>
    </row>
    <row r="570" ht="15.75">
      <c r="F570" s="24"/>
    </row>
    <row r="571" ht="15.75">
      <c r="F571" s="24"/>
    </row>
    <row r="572" ht="15.75">
      <c r="F572" s="24"/>
    </row>
    <row r="573" ht="15.75">
      <c r="F573" s="24"/>
    </row>
    <row r="574" ht="15.75">
      <c r="F574" s="24"/>
    </row>
    <row r="575" ht="15.75">
      <c r="F575" s="24"/>
    </row>
    <row r="576" ht="15.75">
      <c r="F576" s="24"/>
    </row>
    <row r="577" ht="15.75">
      <c r="F577" s="24"/>
    </row>
    <row r="578" ht="15.75">
      <c r="F578" s="24"/>
    </row>
    <row r="579" ht="15.75">
      <c r="F579" s="24"/>
    </row>
    <row r="580" ht="15.75">
      <c r="F580" s="24"/>
    </row>
    <row r="581" ht="15.75">
      <c r="F581" s="24"/>
    </row>
    <row r="582" ht="15.75">
      <c r="F582" s="24"/>
    </row>
    <row r="583" ht="15.75">
      <c r="F583" s="24"/>
    </row>
    <row r="584" ht="15.75">
      <c r="F584" s="24"/>
    </row>
    <row r="585" ht="15.75">
      <c r="F585" s="24"/>
    </row>
    <row r="586" ht="15.75">
      <c r="F586" s="24"/>
    </row>
    <row r="587" ht="15.75">
      <c r="F587" s="24"/>
    </row>
    <row r="588" ht="15.75">
      <c r="F588" s="24"/>
    </row>
    <row r="589" ht="15.75">
      <c r="F589" s="24"/>
    </row>
    <row r="590" ht="15.75">
      <c r="F590" s="24"/>
    </row>
    <row r="591" ht="15.75">
      <c r="F591" s="24"/>
    </row>
    <row r="592" ht="15.75">
      <c r="F592" s="24"/>
    </row>
    <row r="593" ht="15.75">
      <c r="F593" s="24"/>
    </row>
    <row r="594" ht="15.75">
      <c r="F594" s="24"/>
    </row>
    <row r="595" ht="15.75">
      <c r="F595" s="24"/>
    </row>
    <row r="596" ht="15.75">
      <c r="F596" s="24"/>
    </row>
    <row r="597" ht="15.75">
      <c r="F597" s="24"/>
    </row>
    <row r="598" ht="15.75">
      <c r="F598" s="24"/>
    </row>
    <row r="599" ht="15.75">
      <c r="F599" s="24"/>
    </row>
    <row r="600" ht="15.75">
      <c r="F600" s="24"/>
    </row>
    <row r="601" ht="15.75">
      <c r="F601" s="24"/>
    </row>
    <row r="602" ht="15.75">
      <c r="F602" s="24"/>
    </row>
    <row r="603" ht="15.75">
      <c r="F603" s="24"/>
    </row>
    <row r="604" ht="15.75">
      <c r="F604" s="24"/>
    </row>
    <row r="605" ht="15.75">
      <c r="F605" s="24"/>
    </row>
    <row r="606" ht="15.75">
      <c r="F606" s="24"/>
    </row>
    <row r="607" ht="15.75">
      <c r="F607" s="24"/>
    </row>
    <row r="608" ht="15.75">
      <c r="F608" s="24"/>
    </row>
    <row r="609" ht="15.75">
      <c r="F609" s="24"/>
    </row>
    <row r="610" ht="15.75">
      <c r="F610" s="24"/>
    </row>
    <row r="611" ht="15.75">
      <c r="F611" s="24"/>
    </row>
    <row r="612" ht="15.75">
      <c r="F612" s="24"/>
    </row>
    <row r="613" ht="15.75">
      <c r="F613" s="24"/>
    </row>
    <row r="614" ht="15.75">
      <c r="F614" s="24"/>
    </row>
    <row r="615" ht="15.75">
      <c r="F615" s="24"/>
    </row>
    <row r="616" ht="15.75">
      <c r="F616" s="24"/>
    </row>
    <row r="617" ht="15.75">
      <c r="F617" s="24"/>
    </row>
    <row r="618" ht="15.75">
      <c r="F618" s="24"/>
    </row>
    <row r="619" ht="15.75">
      <c r="F619" s="24"/>
    </row>
    <row r="620" ht="15.75">
      <c r="F620" s="24"/>
    </row>
    <row r="621" ht="15.75">
      <c r="F621" s="24"/>
    </row>
    <row r="622" ht="15.75">
      <c r="F622" s="24"/>
    </row>
    <row r="623" ht="15.75">
      <c r="F623" s="24"/>
    </row>
    <row r="624" ht="15.75">
      <c r="F624" s="24"/>
    </row>
    <row r="625" ht="15.75">
      <c r="F625" s="24"/>
    </row>
    <row r="626" ht="15.75">
      <c r="F626" s="24"/>
    </row>
    <row r="627" ht="15.75">
      <c r="F627" s="24"/>
    </row>
    <row r="628" ht="15.75">
      <c r="F628" s="24"/>
    </row>
    <row r="629" ht="15.75">
      <c r="F629" s="24"/>
    </row>
    <row r="630" ht="15.75">
      <c r="F630" s="24"/>
    </row>
    <row r="631" ht="15.75">
      <c r="F631" s="24"/>
    </row>
    <row r="632" ht="15.75">
      <c r="F632" s="24"/>
    </row>
    <row r="633" ht="15.75">
      <c r="F633" s="24"/>
    </row>
    <row r="634" ht="15.75">
      <c r="F634" s="24"/>
    </row>
    <row r="635" ht="15.75">
      <c r="F635" s="24"/>
    </row>
    <row r="636" ht="15.75">
      <c r="F636" s="24"/>
    </row>
    <row r="637" ht="15.75">
      <c r="F637" s="24"/>
    </row>
    <row r="638" ht="15.75">
      <c r="F638" s="24"/>
    </row>
    <row r="639" ht="15.75">
      <c r="F639" s="24"/>
    </row>
    <row r="640" ht="15.75">
      <c r="F640" s="24"/>
    </row>
    <row r="641" ht="15.75">
      <c r="F641" s="24"/>
    </row>
    <row r="642" ht="15.75">
      <c r="F642" s="24"/>
    </row>
    <row r="643" ht="15.75">
      <c r="F643" s="24"/>
    </row>
    <row r="644" ht="15.75">
      <c r="F644" s="24"/>
    </row>
    <row r="645" ht="15.75">
      <c r="F645" s="24"/>
    </row>
    <row r="646" ht="15.75">
      <c r="F646" s="24"/>
    </row>
    <row r="647" ht="15.75">
      <c r="F647" s="24"/>
    </row>
    <row r="648" ht="15.75">
      <c r="F648" s="24"/>
    </row>
    <row r="649" ht="15.75">
      <c r="F649" s="24"/>
    </row>
    <row r="650" ht="15.75">
      <c r="F650" s="24"/>
    </row>
    <row r="651" ht="15.75">
      <c r="F651" s="24"/>
    </row>
    <row r="652" ht="15.75">
      <c r="F652" s="24"/>
    </row>
    <row r="653" ht="15.75">
      <c r="F653" s="24"/>
    </row>
    <row r="654" ht="15.75">
      <c r="F654" s="24"/>
    </row>
    <row r="655" ht="15.75">
      <c r="F655" s="24"/>
    </row>
    <row r="656" ht="15.75">
      <c r="F656" s="24"/>
    </row>
    <row r="657" ht="15.75">
      <c r="F657" s="24"/>
    </row>
    <row r="658" ht="15.75">
      <c r="F658" s="24"/>
    </row>
    <row r="659" ht="15.75">
      <c r="F659" s="24"/>
    </row>
    <row r="660" ht="15.75">
      <c r="F660" s="24"/>
    </row>
    <row r="661" ht="15.75">
      <c r="F661" s="24"/>
    </row>
    <row r="662" ht="15.75">
      <c r="F662" s="24"/>
    </row>
    <row r="663" ht="15.75">
      <c r="F663" s="24"/>
    </row>
    <row r="664" ht="15.75">
      <c r="F664" s="24"/>
    </row>
    <row r="665" ht="15.75">
      <c r="F665" s="24"/>
    </row>
    <row r="666" ht="15.75">
      <c r="F666" s="24"/>
    </row>
    <row r="667" ht="15.75">
      <c r="F667" s="24"/>
    </row>
    <row r="668" ht="15.75">
      <c r="F668" s="24"/>
    </row>
    <row r="669" ht="15.75">
      <c r="F669" s="24"/>
    </row>
    <row r="670" ht="15.75">
      <c r="F670" s="24"/>
    </row>
    <row r="671" ht="15.75">
      <c r="F671" s="24"/>
    </row>
    <row r="672" ht="15.75">
      <c r="F672" s="24"/>
    </row>
    <row r="673" ht="15.75">
      <c r="F673" s="24"/>
    </row>
    <row r="674" ht="15.75">
      <c r="F674" s="24"/>
    </row>
    <row r="675" ht="15.75">
      <c r="F675" s="24"/>
    </row>
    <row r="676" ht="15.75">
      <c r="F676" s="24"/>
    </row>
    <row r="677" ht="15.75">
      <c r="F677" s="24"/>
    </row>
    <row r="678" ht="15.75">
      <c r="F678" s="24"/>
    </row>
    <row r="679" ht="15.75">
      <c r="F679" s="24"/>
    </row>
    <row r="680" ht="15.75">
      <c r="F680" s="24"/>
    </row>
    <row r="681" ht="15.75">
      <c r="F681" s="24"/>
    </row>
    <row r="682" ht="15.75">
      <c r="F682" s="24"/>
    </row>
    <row r="683" ht="15.75">
      <c r="F683" s="24"/>
    </row>
    <row r="684" ht="15.75">
      <c r="F684" s="24"/>
    </row>
    <row r="685" ht="15.75">
      <c r="F685" s="24"/>
    </row>
    <row r="686" ht="15.75">
      <c r="F686" s="24"/>
    </row>
    <row r="687" ht="15.75">
      <c r="F687" s="24"/>
    </row>
    <row r="688" ht="15.75">
      <c r="F688" s="24"/>
    </row>
    <row r="689" ht="15.75">
      <c r="F689" s="24"/>
    </row>
    <row r="690" ht="15.75">
      <c r="F690" s="24"/>
    </row>
    <row r="691" ht="15.75">
      <c r="F691" s="24"/>
    </row>
    <row r="692" ht="15.75">
      <c r="F692" s="24"/>
    </row>
    <row r="693" ht="15.75">
      <c r="F693" s="24"/>
    </row>
    <row r="694" ht="15.75">
      <c r="F694" s="24"/>
    </row>
    <row r="695" ht="15.75">
      <c r="F695" s="24"/>
    </row>
    <row r="696" ht="15.75">
      <c r="F696" s="24"/>
    </row>
    <row r="697" ht="15.75">
      <c r="F697" s="24"/>
    </row>
    <row r="698" ht="15.75">
      <c r="F698" s="24"/>
    </row>
    <row r="699" ht="15.75">
      <c r="F699" s="24"/>
    </row>
    <row r="700" ht="15.75">
      <c r="F700" s="24"/>
    </row>
    <row r="701" ht="15.75">
      <c r="F701" s="24"/>
    </row>
    <row r="702" ht="15.75">
      <c r="F702" s="24"/>
    </row>
    <row r="703" ht="15.75">
      <c r="F703" s="24"/>
    </row>
    <row r="704" ht="15.75">
      <c r="F704" s="24"/>
    </row>
    <row r="705" ht="15.75">
      <c r="F705" s="24"/>
    </row>
    <row r="706" ht="15.75">
      <c r="F706" s="24"/>
    </row>
    <row r="707" ht="15.75">
      <c r="F707" s="24"/>
    </row>
    <row r="708" ht="15.75">
      <c r="F708" s="24"/>
    </row>
    <row r="709" ht="15.75">
      <c r="F709" s="24"/>
    </row>
    <row r="710" ht="15.75">
      <c r="F710" s="24"/>
    </row>
    <row r="711" ht="15.75">
      <c r="F711" s="24"/>
    </row>
    <row r="712" ht="15.75">
      <c r="F712" s="24"/>
    </row>
    <row r="713" ht="15.75">
      <c r="F713" s="24"/>
    </row>
    <row r="714" ht="15.75">
      <c r="F714" s="24"/>
    </row>
    <row r="715" ht="15.75">
      <c r="F715" s="24"/>
    </row>
    <row r="716" ht="15.75">
      <c r="F716" s="24"/>
    </row>
    <row r="717" ht="15.75">
      <c r="F717" s="24"/>
    </row>
    <row r="718" ht="15.75">
      <c r="F718" s="24"/>
    </row>
    <row r="719" ht="15.75">
      <c r="F719" s="24"/>
    </row>
    <row r="720" ht="15.75">
      <c r="F720" s="24"/>
    </row>
    <row r="721" ht="15.75">
      <c r="F721" s="24"/>
    </row>
    <row r="722" ht="15.75">
      <c r="F722" s="24"/>
    </row>
    <row r="723" ht="15.75">
      <c r="F723" s="24"/>
    </row>
    <row r="724" ht="15.75">
      <c r="F724" s="24"/>
    </row>
    <row r="725" ht="15.75">
      <c r="F725" s="24"/>
    </row>
    <row r="726" ht="15.75">
      <c r="F726" s="24"/>
    </row>
    <row r="727" ht="15.75">
      <c r="F727" s="24"/>
    </row>
    <row r="728" ht="15.75">
      <c r="F728" s="24"/>
    </row>
    <row r="729" ht="15.75">
      <c r="F729" s="24"/>
    </row>
    <row r="730" ht="15.75">
      <c r="F730" s="24"/>
    </row>
    <row r="731" ht="15.75">
      <c r="F731" s="24"/>
    </row>
    <row r="732" ht="15.75">
      <c r="F732" s="24"/>
    </row>
    <row r="733" ht="15.75">
      <c r="F733" s="24"/>
    </row>
    <row r="734" ht="15.75">
      <c r="F734" s="24"/>
    </row>
    <row r="735" ht="15.75">
      <c r="F735" s="24"/>
    </row>
    <row r="736" ht="15.75">
      <c r="F736" s="24"/>
    </row>
    <row r="737" ht="15.75">
      <c r="F737" s="24"/>
    </row>
    <row r="738" ht="15.75">
      <c r="F738" s="24"/>
    </row>
    <row r="739" ht="15.75">
      <c r="F739" s="24"/>
    </row>
    <row r="740" ht="15.75">
      <c r="F740" s="24"/>
    </row>
    <row r="741" ht="15.75">
      <c r="F741" s="24"/>
    </row>
    <row r="742" ht="15.75">
      <c r="F742" s="24"/>
    </row>
    <row r="743" ht="15.75">
      <c r="F743" s="24"/>
    </row>
    <row r="744" ht="15.75">
      <c r="F744" s="24"/>
    </row>
    <row r="745" ht="15.75">
      <c r="F745" s="24"/>
    </row>
    <row r="746" ht="15.75">
      <c r="F746" s="24"/>
    </row>
    <row r="747" ht="15.75">
      <c r="F747" s="24"/>
    </row>
    <row r="748" ht="15.75">
      <c r="F748" s="24"/>
    </row>
    <row r="749" ht="15.75">
      <c r="F749" s="24"/>
    </row>
    <row r="750" ht="15.75">
      <c r="F750" s="24"/>
    </row>
    <row r="751" ht="15.75">
      <c r="F751" s="24"/>
    </row>
    <row r="752" ht="15.75">
      <c r="F752" s="24"/>
    </row>
    <row r="753" ht="15.75">
      <c r="F753" s="24"/>
    </row>
    <row r="754" ht="15.75">
      <c r="F754" s="24"/>
    </row>
    <row r="755" ht="15.75">
      <c r="F755" s="24"/>
    </row>
    <row r="756" ht="15.75">
      <c r="F756" s="24"/>
    </row>
    <row r="757" ht="15.75">
      <c r="F757" s="24"/>
    </row>
    <row r="758" ht="15.75">
      <c r="F758" s="24"/>
    </row>
    <row r="759" ht="15.75">
      <c r="F759" s="24"/>
    </row>
    <row r="760" ht="15.75">
      <c r="F760" s="24"/>
    </row>
    <row r="761" ht="15.75">
      <c r="F761" s="24"/>
    </row>
    <row r="762" ht="15.75">
      <c r="F762" s="24"/>
    </row>
    <row r="763" ht="15.75">
      <c r="F763" s="24"/>
    </row>
    <row r="764" ht="15.75">
      <c r="F764" s="24"/>
    </row>
    <row r="765" ht="15.75">
      <c r="F765" s="24"/>
    </row>
    <row r="766" ht="15.75">
      <c r="F766" s="24"/>
    </row>
    <row r="767" ht="15.75">
      <c r="F767" s="24"/>
    </row>
    <row r="768" ht="15.75">
      <c r="F768" s="24"/>
    </row>
    <row r="769" ht="15.75">
      <c r="F769" s="24"/>
    </row>
    <row r="770" ht="15.75">
      <c r="F770" s="24"/>
    </row>
    <row r="771" ht="15.75">
      <c r="F771" s="24"/>
    </row>
    <row r="772" ht="15.75">
      <c r="F772" s="24"/>
    </row>
    <row r="773" ht="15.75">
      <c r="F773" s="24"/>
    </row>
    <row r="774" ht="15.75">
      <c r="F774" s="24"/>
    </row>
    <row r="775" ht="15.75">
      <c r="F775" s="24"/>
    </row>
    <row r="776" ht="15.75">
      <c r="F776" s="24"/>
    </row>
    <row r="777" ht="15.75">
      <c r="F777" s="24"/>
    </row>
    <row r="778" ht="15.75">
      <c r="F778" s="24"/>
    </row>
    <row r="779" ht="15.75">
      <c r="F779" s="24"/>
    </row>
    <row r="780" ht="15.75">
      <c r="F780" s="24"/>
    </row>
    <row r="781" ht="15.75">
      <c r="F781" s="24"/>
    </row>
    <row r="782" ht="15.75">
      <c r="F782" s="24"/>
    </row>
    <row r="783" ht="15.75">
      <c r="F783" s="24"/>
    </row>
    <row r="784" ht="15.75">
      <c r="F784" s="24"/>
    </row>
    <row r="785" ht="15.75">
      <c r="F785" s="24"/>
    </row>
    <row r="786" ht="15.75">
      <c r="F786" s="24"/>
    </row>
    <row r="787" ht="15.75">
      <c r="F787" s="24"/>
    </row>
    <row r="788" ht="15.75">
      <c r="F788" s="24"/>
    </row>
    <row r="789" ht="15.75">
      <c r="F789" s="24"/>
    </row>
    <row r="790" ht="15.75">
      <c r="F790" s="24"/>
    </row>
    <row r="791" ht="15.75">
      <c r="F791" s="24"/>
    </row>
    <row r="792" ht="15.75">
      <c r="F792" s="24"/>
    </row>
    <row r="793" ht="15.75">
      <c r="F793" s="24"/>
    </row>
    <row r="794" ht="15.75">
      <c r="F794" s="24"/>
    </row>
    <row r="795" ht="15.75">
      <c r="F795" s="24"/>
    </row>
    <row r="796" ht="15.75">
      <c r="F796" s="24"/>
    </row>
    <row r="797" ht="15.75">
      <c r="F797" s="24"/>
    </row>
    <row r="798" ht="15.75">
      <c r="F798" s="24"/>
    </row>
    <row r="799" ht="15.75">
      <c r="F799" s="24"/>
    </row>
    <row r="800" ht="15.75">
      <c r="F800" s="24"/>
    </row>
    <row r="801" ht="15.75">
      <c r="F801" s="24"/>
    </row>
    <row r="802" ht="15.75">
      <c r="F802" s="24"/>
    </row>
    <row r="803" ht="15.75">
      <c r="F803" s="24"/>
    </row>
    <row r="804" ht="15.75">
      <c r="F804" s="24"/>
    </row>
    <row r="805" ht="15.75">
      <c r="F805" s="24"/>
    </row>
    <row r="806" ht="15.75">
      <c r="F806" s="24"/>
    </row>
    <row r="807" ht="15.75">
      <c r="F807" s="24"/>
    </row>
    <row r="808" ht="15.75">
      <c r="F808" s="24"/>
    </row>
    <row r="809" ht="15.75">
      <c r="F809" s="24"/>
    </row>
    <row r="810" ht="15.75">
      <c r="F810" s="24"/>
    </row>
    <row r="811" ht="15.75">
      <c r="F811" s="24"/>
    </row>
    <row r="812" ht="15.75">
      <c r="F812" s="24"/>
    </row>
    <row r="813" ht="15.75">
      <c r="F813" s="24"/>
    </row>
    <row r="814" ht="15.75">
      <c r="F814" s="24"/>
    </row>
    <row r="815" ht="15.75">
      <c r="F815" s="24"/>
    </row>
    <row r="816" ht="15.75">
      <c r="F816" s="24"/>
    </row>
    <row r="817" ht="15.75">
      <c r="F817" s="24"/>
    </row>
    <row r="818" ht="15.75">
      <c r="F818" s="24"/>
    </row>
    <row r="819" ht="15.75">
      <c r="F819" s="24"/>
    </row>
    <row r="820" ht="15.75">
      <c r="F820" s="24"/>
    </row>
    <row r="821" ht="15.75">
      <c r="F821" s="24"/>
    </row>
    <row r="822" ht="15.75">
      <c r="F822" s="24"/>
    </row>
    <row r="823" ht="15.75">
      <c r="F823" s="24"/>
    </row>
    <row r="824" ht="15.75">
      <c r="F824" s="24"/>
    </row>
    <row r="825" ht="15.75">
      <c r="F825" s="24"/>
    </row>
    <row r="826" ht="15.75">
      <c r="F826" s="24"/>
    </row>
    <row r="827" ht="15.75">
      <c r="F827" s="24"/>
    </row>
    <row r="828" ht="15.75">
      <c r="F828" s="24"/>
    </row>
    <row r="829" ht="15.75">
      <c r="F829" s="24"/>
    </row>
    <row r="830" ht="15.75">
      <c r="F830" s="24"/>
    </row>
    <row r="831" ht="15.75">
      <c r="F831" s="24"/>
    </row>
    <row r="832" ht="15.75">
      <c r="F832" s="24"/>
    </row>
    <row r="833" ht="15.75">
      <c r="F833" s="24"/>
    </row>
    <row r="834" ht="15.75">
      <c r="F834" s="24"/>
    </row>
    <row r="835" ht="15.75">
      <c r="F835" s="24"/>
    </row>
    <row r="836" ht="15.75">
      <c r="F836" s="24"/>
    </row>
    <row r="837" ht="15.75">
      <c r="F837" s="24"/>
    </row>
    <row r="838" ht="15.75">
      <c r="F838" s="24"/>
    </row>
    <row r="839" ht="15.75">
      <c r="F839" s="24"/>
    </row>
    <row r="840" ht="15.75">
      <c r="F840" s="24"/>
    </row>
    <row r="841" ht="15.75">
      <c r="F841" s="24"/>
    </row>
    <row r="842" ht="15.75">
      <c r="F842" s="24"/>
    </row>
    <row r="843" ht="15.75">
      <c r="F843" s="24"/>
    </row>
    <row r="844" ht="15.75">
      <c r="F844" s="24"/>
    </row>
    <row r="845" ht="15.75">
      <c r="F845" s="24"/>
    </row>
    <row r="846" ht="15.75">
      <c r="F846" s="24"/>
    </row>
    <row r="847" ht="15.75">
      <c r="F847" s="24"/>
    </row>
    <row r="848" ht="15.75">
      <c r="F848" s="24"/>
    </row>
    <row r="849" ht="15.75">
      <c r="F849" s="24"/>
    </row>
    <row r="850" ht="15.75">
      <c r="F850" s="24"/>
    </row>
    <row r="851" ht="15.75">
      <c r="F851" s="24"/>
    </row>
    <row r="852" ht="15.75">
      <c r="F852" s="24"/>
    </row>
    <row r="853" ht="15.75">
      <c r="F853" s="24"/>
    </row>
    <row r="854" ht="15.75">
      <c r="F854" s="24"/>
    </row>
    <row r="855" ht="15.75">
      <c r="F855" s="24"/>
    </row>
    <row r="856" ht="15.75">
      <c r="F856" s="24"/>
    </row>
    <row r="857" ht="15.75">
      <c r="F857" s="24"/>
    </row>
    <row r="858" ht="15.75">
      <c r="F858" s="24"/>
    </row>
    <row r="859" ht="15.75">
      <c r="F859" s="24"/>
    </row>
    <row r="860" ht="15.75">
      <c r="F860" s="24"/>
    </row>
    <row r="861" ht="15.75">
      <c r="F861" s="24"/>
    </row>
    <row r="862" ht="15.75">
      <c r="F862" s="24"/>
    </row>
    <row r="863" ht="15.75">
      <c r="F863" s="24"/>
    </row>
    <row r="864" ht="15.75">
      <c r="F864" s="24"/>
    </row>
    <row r="865" ht="15.75">
      <c r="F865" s="24"/>
    </row>
    <row r="866" ht="15.75">
      <c r="F866" s="24"/>
    </row>
    <row r="867" ht="15.75">
      <c r="F867" s="24"/>
    </row>
    <row r="868" ht="15.75">
      <c r="F868" s="24"/>
    </row>
    <row r="869" ht="15.75">
      <c r="F869" s="24"/>
    </row>
    <row r="870" ht="15.75">
      <c r="F870" s="24"/>
    </row>
    <row r="871" ht="15.75">
      <c r="F871" s="24"/>
    </row>
    <row r="872" ht="15.75">
      <c r="F872" s="24"/>
    </row>
    <row r="873" ht="15.75">
      <c r="F873" s="24"/>
    </row>
    <row r="874" ht="15.75">
      <c r="F874" s="24"/>
    </row>
    <row r="875" ht="15.75">
      <c r="F875" s="24"/>
    </row>
    <row r="876" ht="15.75">
      <c r="F876" s="24"/>
    </row>
    <row r="877" ht="15.75">
      <c r="F877" s="24"/>
    </row>
    <row r="878" ht="15.75">
      <c r="F878" s="24"/>
    </row>
    <row r="879" ht="15.75">
      <c r="F879" s="24"/>
    </row>
    <row r="880" ht="15.75">
      <c r="F880" s="24"/>
    </row>
    <row r="881" ht="15.75">
      <c r="F881" s="24"/>
    </row>
    <row r="882" ht="15.75">
      <c r="F882" s="24"/>
    </row>
    <row r="883" ht="15.75">
      <c r="F883" s="24"/>
    </row>
    <row r="884" ht="15.75">
      <c r="F884" s="24"/>
    </row>
    <row r="885" ht="15.75">
      <c r="F885" s="24"/>
    </row>
    <row r="886" ht="15.75">
      <c r="F886" s="24"/>
    </row>
    <row r="887" ht="15.75">
      <c r="F887" s="24"/>
    </row>
    <row r="888" ht="15.75">
      <c r="F888" s="24"/>
    </row>
    <row r="889" ht="15.75">
      <c r="F889" s="24"/>
    </row>
    <row r="890" ht="15.75">
      <c r="F890" s="24"/>
    </row>
    <row r="891" ht="15.75">
      <c r="F891" s="24"/>
    </row>
    <row r="892" ht="15.75">
      <c r="F892" s="24"/>
    </row>
    <row r="893" ht="15.75">
      <c r="F893" s="24"/>
    </row>
    <row r="894" ht="15.75">
      <c r="F894" s="24"/>
    </row>
    <row r="895" ht="15.75">
      <c r="F895" s="24"/>
    </row>
    <row r="896" ht="15.75">
      <c r="F896" s="24"/>
    </row>
    <row r="897" ht="15.75">
      <c r="F897" s="24"/>
    </row>
    <row r="898" ht="15.75">
      <c r="F898" s="24"/>
    </row>
    <row r="899" ht="15.75">
      <c r="F899" s="24"/>
    </row>
    <row r="900" ht="15.75">
      <c r="F900" s="24"/>
    </row>
    <row r="901" ht="15.75">
      <c r="F901" s="24"/>
    </row>
    <row r="902" ht="15.75">
      <c r="F902" s="24"/>
    </row>
    <row r="903" ht="15.75">
      <c r="F903" s="24"/>
    </row>
    <row r="904" ht="15.75">
      <c r="F904" s="24"/>
    </row>
    <row r="905" ht="15.75">
      <c r="F905" s="24"/>
    </row>
    <row r="906" ht="15.75">
      <c r="F906" s="24"/>
    </row>
    <row r="907" ht="15.75">
      <c r="F907" s="24"/>
    </row>
    <row r="908" ht="15.75">
      <c r="F908" s="24"/>
    </row>
    <row r="909" ht="15.75">
      <c r="F909" s="24"/>
    </row>
    <row r="910" ht="15.75">
      <c r="F910" s="24"/>
    </row>
    <row r="911" ht="15.75">
      <c r="F911" s="24"/>
    </row>
    <row r="912" ht="15.75">
      <c r="F912" s="24"/>
    </row>
    <row r="913" ht="15.75">
      <c r="F913" s="24"/>
    </row>
    <row r="914" ht="15.75">
      <c r="F914" s="24"/>
    </row>
    <row r="915" ht="15.75">
      <c r="F915" s="24"/>
    </row>
    <row r="916" ht="15.75">
      <c r="F916" s="24"/>
    </row>
    <row r="917" ht="15.75">
      <c r="F917" s="24"/>
    </row>
    <row r="918" ht="15.75">
      <c r="F918" s="24"/>
    </row>
    <row r="919" ht="15.75">
      <c r="F919" s="24"/>
    </row>
    <row r="920" ht="15.75">
      <c r="F920" s="24"/>
    </row>
    <row r="921" ht="15.75">
      <c r="F921" s="24"/>
    </row>
    <row r="922" ht="15.75">
      <c r="F922" s="24"/>
    </row>
    <row r="923" ht="15.75">
      <c r="F923" s="24"/>
    </row>
    <row r="924" ht="15.75">
      <c r="F924" s="24"/>
    </row>
    <row r="925" ht="15.75">
      <c r="F925" s="24"/>
    </row>
    <row r="926" ht="15.75">
      <c r="F926" s="24"/>
    </row>
    <row r="927" ht="15.75">
      <c r="F927" s="24"/>
    </row>
    <row r="928" ht="15.75">
      <c r="F928" s="24"/>
    </row>
    <row r="929" ht="15.75">
      <c r="F929" s="24"/>
    </row>
    <row r="930" ht="15.75">
      <c r="F930" s="24"/>
    </row>
    <row r="931" ht="15.75">
      <c r="F931" s="24"/>
    </row>
    <row r="932" ht="15.75">
      <c r="F932" s="24"/>
    </row>
    <row r="933" ht="15.75">
      <c r="F933" s="24"/>
    </row>
    <row r="934" ht="15.75">
      <c r="F934" s="24"/>
    </row>
    <row r="935" ht="15.75">
      <c r="F935" s="24"/>
    </row>
    <row r="936" ht="15.75">
      <c r="F936" s="24"/>
    </row>
    <row r="937" ht="15.75">
      <c r="F937" s="24"/>
    </row>
    <row r="938" ht="15.75">
      <c r="F938" s="24"/>
    </row>
    <row r="939" ht="15.75">
      <c r="F939" s="24"/>
    </row>
    <row r="940" ht="15.75">
      <c r="F940" s="24"/>
    </row>
    <row r="941" ht="15.75">
      <c r="F941" s="24"/>
    </row>
    <row r="942" ht="15.75">
      <c r="F942" s="24"/>
    </row>
    <row r="943" ht="15.75">
      <c r="F943" s="24"/>
    </row>
    <row r="944" ht="15.75">
      <c r="F944" s="24"/>
    </row>
    <row r="945" ht="15.75">
      <c r="F945" s="24"/>
    </row>
    <row r="946" ht="15.75">
      <c r="F946" s="24"/>
    </row>
    <row r="947" ht="15.75">
      <c r="F947" s="24"/>
    </row>
    <row r="948" ht="15.75">
      <c r="F948" s="24"/>
    </row>
    <row r="949" ht="15.75">
      <c r="F949" s="24"/>
    </row>
    <row r="950" ht="15.75">
      <c r="F950" s="24"/>
    </row>
    <row r="951" ht="15.75">
      <c r="F951" s="24"/>
    </row>
    <row r="952" ht="15.75">
      <c r="F952" s="24"/>
    </row>
    <row r="953" ht="15.75">
      <c r="F953" s="24"/>
    </row>
    <row r="954" ht="15.75">
      <c r="F954" s="24"/>
    </row>
    <row r="955" ht="15.75">
      <c r="F955" s="24"/>
    </row>
    <row r="956" ht="15.75">
      <c r="F956" s="24"/>
    </row>
    <row r="957" ht="15.75">
      <c r="F957" s="24"/>
    </row>
    <row r="958" ht="15.75">
      <c r="F958" s="24"/>
    </row>
    <row r="959" ht="15.75">
      <c r="F959" s="24"/>
    </row>
    <row r="960" ht="15.75">
      <c r="F960" s="24"/>
    </row>
    <row r="961" ht="15.75">
      <c r="F961" s="24"/>
    </row>
    <row r="962" ht="15.75">
      <c r="F962" s="24"/>
    </row>
    <row r="963" ht="15.75">
      <c r="F963" s="24"/>
    </row>
    <row r="964" ht="15.75">
      <c r="F964" s="24"/>
    </row>
    <row r="965" ht="15.75">
      <c r="F965" s="24"/>
    </row>
    <row r="966" ht="15.75">
      <c r="F966" s="24"/>
    </row>
    <row r="967" ht="15.75">
      <c r="F967" s="24"/>
    </row>
    <row r="968" ht="15.75">
      <c r="F968" s="24"/>
    </row>
    <row r="969" ht="15.75">
      <c r="F969" s="24"/>
    </row>
    <row r="970" ht="15.75">
      <c r="F970" s="24"/>
    </row>
    <row r="971" ht="15.75">
      <c r="F971" s="24"/>
    </row>
    <row r="972" ht="15.75">
      <c r="F972" s="24"/>
    </row>
    <row r="973" ht="15.75">
      <c r="F973" s="24"/>
    </row>
    <row r="974" ht="15.75">
      <c r="F974" s="24"/>
    </row>
    <row r="975" ht="15.75">
      <c r="F975" s="24"/>
    </row>
    <row r="976" ht="15.75">
      <c r="F976" s="24"/>
    </row>
    <row r="977" ht="15.75">
      <c r="F977" s="24"/>
    </row>
    <row r="978" ht="15.75">
      <c r="F978" s="24"/>
    </row>
    <row r="979" ht="15.75">
      <c r="F979" s="24"/>
    </row>
    <row r="980" ht="15.75">
      <c r="F980" s="24"/>
    </row>
    <row r="981" ht="15.75">
      <c r="F981" s="24"/>
    </row>
    <row r="982" ht="15.75">
      <c r="F982" s="24"/>
    </row>
    <row r="983" ht="15.75">
      <c r="F983" s="24"/>
    </row>
    <row r="984" ht="15.75">
      <c r="F984" s="24"/>
    </row>
    <row r="985" ht="15.75">
      <c r="F985" s="24"/>
    </row>
    <row r="986" ht="15.75">
      <c r="F986" s="24"/>
    </row>
    <row r="987" ht="15.75">
      <c r="F987" s="24"/>
    </row>
    <row r="988" ht="15.75">
      <c r="F988" s="24"/>
    </row>
    <row r="989" ht="15.75">
      <c r="F989" s="24"/>
    </row>
    <row r="990" ht="15.75">
      <c r="F990" s="24"/>
    </row>
    <row r="991" ht="15.75">
      <c r="F991" s="24"/>
    </row>
    <row r="992" ht="15.75">
      <c r="F992" s="24"/>
    </row>
    <row r="993" ht="15.75">
      <c r="F993" s="24"/>
    </row>
    <row r="994" ht="15.75">
      <c r="F994" s="24"/>
    </row>
    <row r="995" ht="15.75">
      <c r="F995" s="24"/>
    </row>
    <row r="996" ht="15.75">
      <c r="F996" s="24"/>
    </row>
    <row r="997" ht="15.75">
      <c r="F997" s="24"/>
    </row>
    <row r="998" ht="15.75">
      <c r="F998" s="24"/>
    </row>
    <row r="999" ht="15.75">
      <c r="F999" s="24"/>
    </row>
    <row r="1000" ht="15.75">
      <c r="F1000" s="24"/>
    </row>
    <row r="1001" ht="15.75">
      <c r="F1001" s="24"/>
    </row>
    <row r="1002" ht="15.75">
      <c r="F1002" s="24"/>
    </row>
    <row r="1003" ht="15.75">
      <c r="F1003" s="24"/>
    </row>
    <row r="1004" ht="15.75">
      <c r="F1004" s="24"/>
    </row>
    <row r="1005" ht="15.75">
      <c r="F1005" s="24"/>
    </row>
    <row r="1006" ht="15.75">
      <c r="F1006" s="24"/>
    </row>
    <row r="1007" ht="15.75">
      <c r="F1007" s="24"/>
    </row>
    <row r="1008" ht="15.75">
      <c r="F1008" s="24"/>
    </row>
    <row r="1009" ht="15.75">
      <c r="F1009" s="24"/>
    </row>
    <row r="1010" ht="15.75">
      <c r="F1010" s="24"/>
    </row>
    <row r="1011" ht="15.75">
      <c r="F1011" s="24"/>
    </row>
    <row r="1012" ht="15.75">
      <c r="F1012" s="24"/>
    </row>
    <row r="1013" ht="15.75">
      <c r="F1013" s="24"/>
    </row>
    <row r="1014" ht="15.75">
      <c r="F1014" s="24"/>
    </row>
    <row r="1015" ht="15.75">
      <c r="F1015" s="24"/>
    </row>
    <row r="1016" ht="15.75">
      <c r="F1016" s="24"/>
    </row>
    <row r="1017" ht="15.75">
      <c r="F1017" s="24"/>
    </row>
    <row r="1018" ht="15.75">
      <c r="F1018" s="24"/>
    </row>
    <row r="1019" ht="15.75">
      <c r="F1019" s="24"/>
    </row>
    <row r="1020" ht="15.75">
      <c r="F1020" s="24"/>
    </row>
    <row r="1021" ht="15.75">
      <c r="F1021" s="24"/>
    </row>
    <row r="1022" ht="15.75">
      <c r="F1022" s="24"/>
    </row>
    <row r="1023" ht="15.75">
      <c r="F1023" s="24"/>
    </row>
    <row r="1024" ht="15.75">
      <c r="F1024" s="24"/>
    </row>
    <row r="1025" ht="15.75">
      <c r="F1025" s="24"/>
    </row>
    <row r="1026" ht="15.75">
      <c r="F1026" s="24"/>
    </row>
    <row r="1027" ht="15.75">
      <c r="F1027" s="24"/>
    </row>
    <row r="1028" ht="15.75">
      <c r="F1028" s="24"/>
    </row>
    <row r="1029" ht="15.75">
      <c r="F1029" s="24"/>
    </row>
    <row r="1030" ht="15.75">
      <c r="F1030" s="24"/>
    </row>
    <row r="1031" ht="15.75">
      <c r="F1031" s="24"/>
    </row>
    <row r="1032" ht="15.75">
      <c r="F1032" s="24"/>
    </row>
    <row r="1033" ht="15.75">
      <c r="F1033" s="24"/>
    </row>
    <row r="1034" ht="15.75">
      <c r="F1034" s="24"/>
    </row>
    <row r="1035" ht="15.75">
      <c r="F1035" s="24"/>
    </row>
    <row r="1036" ht="15.75">
      <c r="F1036" s="24"/>
    </row>
    <row r="1037" ht="15.75">
      <c r="F1037" s="24"/>
    </row>
    <row r="1038" ht="15.75">
      <c r="F1038" s="24"/>
    </row>
    <row r="1039" ht="15.75">
      <c r="F1039" s="24"/>
    </row>
    <row r="1040" ht="15.75">
      <c r="F1040" s="24"/>
    </row>
    <row r="1041" ht="15.75">
      <c r="F1041" s="24"/>
    </row>
    <row r="1042" ht="15.75">
      <c r="F1042" s="24"/>
    </row>
    <row r="1043" ht="15.75">
      <c r="F1043" s="24"/>
    </row>
    <row r="1044" ht="15.75">
      <c r="F1044" s="24"/>
    </row>
    <row r="1045" ht="15.75">
      <c r="F1045" s="24"/>
    </row>
    <row r="1046" ht="15.75">
      <c r="F1046" s="24"/>
    </row>
    <row r="1047" ht="15.75">
      <c r="F1047" s="24"/>
    </row>
    <row r="1048" ht="15.75">
      <c r="F1048" s="24"/>
    </row>
    <row r="1049" ht="15.75">
      <c r="F1049" s="24"/>
    </row>
    <row r="1050" ht="15.75">
      <c r="F1050" s="24"/>
    </row>
    <row r="1051" ht="15.75">
      <c r="F1051" s="24"/>
    </row>
    <row r="1052" ht="15.75">
      <c r="F1052" s="24"/>
    </row>
    <row r="1053" ht="15.75">
      <c r="F1053" s="24"/>
    </row>
    <row r="1054" ht="15.75">
      <c r="F1054" s="24"/>
    </row>
    <row r="1055" ht="15.75">
      <c r="F1055" s="24"/>
    </row>
    <row r="1056" ht="15.75">
      <c r="F1056" s="24"/>
    </row>
    <row r="1057" ht="15.75">
      <c r="F1057" s="24"/>
    </row>
    <row r="1058" ht="15.75">
      <c r="F1058" s="24"/>
    </row>
    <row r="1059" ht="15.75">
      <c r="F1059" s="24"/>
    </row>
    <row r="1060" ht="15.75">
      <c r="F1060" s="24"/>
    </row>
    <row r="1061" ht="15.75">
      <c r="F1061" s="24"/>
    </row>
    <row r="1062" ht="15.75">
      <c r="F1062" s="24"/>
    </row>
    <row r="1063" ht="15.75">
      <c r="F1063" s="24"/>
    </row>
    <row r="1064" ht="15.75">
      <c r="F1064" s="24"/>
    </row>
    <row r="1065" ht="15.75">
      <c r="F1065" s="24"/>
    </row>
    <row r="1066" ht="15.75">
      <c r="F1066" s="24"/>
    </row>
    <row r="1067" ht="15.75">
      <c r="F1067" s="24"/>
    </row>
    <row r="1068" ht="15.75">
      <c r="F1068" s="24"/>
    </row>
    <row r="1069" ht="15.75">
      <c r="F1069" s="24"/>
    </row>
    <row r="1070" ht="15.75">
      <c r="F1070" s="24"/>
    </row>
    <row r="1071" ht="15.75">
      <c r="F1071" s="24"/>
    </row>
    <row r="1072" ht="15.75">
      <c r="F1072" s="24"/>
    </row>
    <row r="1073" ht="15.75">
      <c r="F1073" s="24"/>
    </row>
    <row r="1074" ht="15.75">
      <c r="F1074" s="24"/>
    </row>
    <row r="1075" ht="15.75">
      <c r="F1075" s="24"/>
    </row>
    <row r="1076" ht="15.75">
      <c r="F1076" s="24"/>
    </row>
    <row r="1077" ht="15.75">
      <c r="F1077" s="24"/>
    </row>
    <row r="1078" ht="15.75">
      <c r="F1078" s="24"/>
    </row>
    <row r="1079" ht="15.75">
      <c r="F1079" s="24"/>
    </row>
    <row r="1080" ht="15.75">
      <c r="F1080" s="24"/>
    </row>
    <row r="1081" ht="15.75">
      <c r="F1081" s="24"/>
    </row>
    <row r="1082" ht="15.75">
      <c r="F1082" s="24"/>
    </row>
  </sheetData>
  <mergeCells count="49">
    <mergeCell ref="A61:A67"/>
    <mergeCell ref="Q1:Q3"/>
    <mergeCell ref="W1:W3"/>
    <mergeCell ref="R1:V2"/>
    <mergeCell ref="L1:P2"/>
    <mergeCell ref="H1:K3"/>
    <mergeCell ref="D1:D3"/>
    <mergeCell ref="E1:E3"/>
    <mergeCell ref="A52:A55"/>
    <mergeCell ref="A40:A43"/>
    <mergeCell ref="A24:A27"/>
    <mergeCell ref="AD1:AH2"/>
    <mergeCell ref="A1:A3"/>
    <mergeCell ref="A36:A39"/>
    <mergeCell ref="A8:A11"/>
    <mergeCell ref="A12:A15"/>
    <mergeCell ref="A16:A19"/>
    <mergeCell ref="A20:A23"/>
    <mergeCell ref="A44:A47"/>
    <mergeCell ref="A48:A51"/>
    <mergeCell ref="BT2:BT3"/>
    <mergeCell ref="A56:A59"/>
    <mergeCell ref="BL2:BL3"/>
    <mergeCell ref="BM2:BM3"/>
    <mergeCell ref="BN2:BN3"/>
    <mergeCell ref="BO2:BO3"/>
    <mergeCell ref="BP2:BP3"/>
    <mergeCell ref="A32:A35"/>
    <mergeCell ref="AC1:AC3"/>
    <mergeCell ref="AI1:AI3"/>
    <mergeCell ref="BV2:BV3"/>
    <mergeCell ref="BO1:BP1"/>
    <mergeCell ref="BK2:BK3"/>
    <mergeCell ref="BW2:BW3"/>
    <mergeCell ref="AJ1:AJ3"/>
    <mergeCell ref="AK2:AK3"/>
    <mergeCell ref="BU2:BU3"/>
    <mergeCell ref="A28:A31"/>
    <mergeCell ref="X1:AB2"/>
    <mergeCell ref="B1:B3"/>
    <mergeCell ref="C1:C3"/>
    <mergeCell ref="G1:G3"/>
    <mergeCell ref="A4:A7"/>
    <mergeCell ref="BX2:BX3"/>
    <mergeCell ref="BT1:BX1"/>
    <mergeCell ref="BS2:BS3"/>
    <mergeCell ref="BQ1:BS1"/>
    <mergeCell ref="BQ2:BQ3"/>
    <mergeCell ref="BR2:BR3"/>
  </mergeCells>
  <conditionalFormatting sqref="AI4:AJ78 D41:D42 BQ4:BQ78 BT4:BV78 Q4:Q78 W4:W78 AC4:AC78 D31:F31 H4:K78 E41:E43 E6 D34:G35 D44:G46 G4:G25 D32:G32 D77:G78 G76 D26:G28 G29:G31 G33 F37:G38 D37:D38 F40:G42 D7:E7 D56:G57 D67:G75 D59:G65 D48:G54 BO4:BO78 BL4:BM78 F66">
    <cfRule type="cellIs" priority="1" dxfId="0" operator="equal" stopIfTrue="1">
      <formula>0</formula>
    </cfRule>
  </conditionalFormatting>
  <conditionalFormatting sqref="BN4:BN78">
    <cfRule type="cellIs" priority="2" dxfId="0" operator="equal" stopIfTrue="1">
      <formula>$H$1</formula>
    </cfRule>
    <cfRule type="cellIs" priority="3" dxfId="1" operator="lessThan" stopIfTrue="1">
      <formula>4</formula>
    </cfRule>
  </conditionalFormatting>
  <conditionalFormatting sqref="BP4:BP78">
    <cfRule type="cellIs" priority="4" dxfId="0" operator="equal" stopIfTrue="1">
      <formula>$J$1</formula>
    </cfRule>
    <cfRule type="cellIs" priority="5" dxfId="1" operator="lessThan" stopIfTrue="1">
      <formula>4</formula>
    </cfRule>
  </conditionalFormatting>
  <conditionalFormatting sqref="BR4:BS78 BW4:BX78">
    <cfRule type="cellIs" priority="6" dxfId="0" operator="equal" stopIfTrue="1">
      <formula>$L$1</formula>
    </cfRule>
    <cfRule type="cellIs" priority="7" dxfId="1" operator="lessThan" stopIfTrue="1">
      <formula>4</formula>
    </cfRule>
  </conditionalFormatting>
  <conditionalFormatting sqref="AK79:BK146">
    <cfRule type="cellIs" priority="8" dxfId="0" operator="equal" stopIfTrue="1">
      <formula>$AK$1</formula>
    </cfRule>
  </conditionalFormatting>
  <conditionalFormatting sqref="AK4:BK78">
    <cfRule type="cellIs" priority="9" dxfId="0" operator="equal" stopIfTrue="1">
      <formula>$AK$1</formula>
    </cfRule>
    <cfRule type="cellIs" priority="10" dxfId="2" operator="between" stopIfTrue="1">
      <formula>0.9</formula>
      <formula>6.1</formula>
    </cfRule>
  </conditionalFormatting>
  <printOptions gridLines="1" horizontalCentered="1" verticalCentered="1"/>
  <pageMargins left="0.29" right="0.31496062992125984" top="0.62" bottom="0.99" header="0.24" footer="0.18"/>
  <pageSetup horizontalDpi="300" verticalDpi="300" orientation="landscape" paperSize="9" scale="78" r:id="rId3"/>
  <headerFooter alignWithMargins="0">
    <oddHeader xml:space="preserve">&amp;C&amp;"Arial,Bold"&amp;14Eesti Karikavõistlused 2006
harjutuses VSS, JKV, KOMB&amp;RTallinn, Männiku 3. juunil 2006 </oddHeader>
    <oddFooter>&amp;L&amp;14Tulejoone kohtunik
Märgijoone kohtunik
Peakohtunik</oddFooter>
  </headerFooter>
  <rowBreaks count="1" manualBreakCount="1">
    <brk id="38" max="7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Raamat</dc:creator>
  <cp:keywords/>
  <dc:description/>
  <cp:lastModifiedBy>* * * * *</cp:lastModifiedBy>
  <cp:lastPrinted>2006-06-03T12:03:36Z</cp:lastPrinted>
  <dcterms:created xsi:type="dcterms:W3CDTF">2003-08-01T10:21:17Z</dcterms:created>
  <dcterms:modified xsi:type="dcterms:W3CDTF">2006-06-12T18:09:05Z</dcterms:modified>
  <cp:category/>
  <cp:version/>
  <cp:contentType/>
  <cp:contentStatus/>
</cp:coreProperties>
</file>