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\Documents\Dokumendid\ETL\ETL 2019\ETL protokollid 2019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calcPr calcId="152511" calcMode="manual" concurrentCalc="0"/>
</workbook>
</file>

<file path=xl/calcChain.xml><?xml version="1.0" encoding="utf-8"?>
<calcChain xmlns="http://schemas.openxmlformats.org/spreadsheetml/2006/main">
  <c r="N42" i="1" l="1"/>
  <c r="M42" i="1"/>
  <c r="F42" i="1"/>
  <c r="N29" i="1"/>
  <c r="M29" i="1"/>
  <c r="F29" i="1"/>
  <c r="N32" i="1"/>
  <c r="M32" i="1"/>
  <c r="F32" i="1"/>
  <c r="N41" i="1"/>
  <c r="M41" i="1"/>
  <c r="F41" i="1"/>
  <c r="N28" i="1"/>
  <c r="M28" i="1"/>
  <c r="F28" i="1"/>
  <c r="N38" i="1"/>
  <c r="M38" i="1"/>
  <c r="F38" i="1"/>
  <c r="N31" i="1"/>
  <c r="M31" i="1"/>
  <c r="F31" i="1"/>
  <c r="N37" i="1"/>
  <c r="M37" i="1"/>
  <c r="F37" i="1"/>
  <c r="N40" i="1"/>
  <c r="M40" i="1"/>
  <c r="F40" i="1"/>
  <c r="N45" i="1"/>
  <c r="M45" i="1"/>
  <c r="F45" i="1"/>
  <c r="N48" i="1"/>
  <c r="M48" i="1"/>
  <c r="F48" i="1"/>
  <c r="N33" i="1"/>
  <c r="M33" i="1"/>
  <c r="F33" i="1"/>
  <c r="N24" i="1"/>
  <c r="M24" i="1"/>
  <c r="F24" i="1"/>
  <c r="N46" i="1"/>
  <c r="M46" i="1"/>
  <c r="F46" i="1"/>
  <c r="N34" i="1"/>
  <c r="M34" i="1"/>
  <c r="F34" i="1"/>
  <c r="N22" i="1"/>
  <c r="M22" i="1"/>
  <c r="F22" i="1"/>
  <c r="N43" i="1"/>
  <c r="M43" i="1"/>
  <c r="F43" i="1"/>
  <c r="N19" i="1"/>
  <c r="M19" i="1"/>
  <c r="F19" i="1"/>
  <c r="N20" i="1"/>
  <c r="M20" i="1"/>
  <c r="F20" i="1"/>
  <c r="N18" i="1"/>
  <c r="M18" i="1"/>
  <c r="F18" i="1"/>
  <c r="N47" i="1"/>
  <c r="M47" i="1"/>
  <c r="F47" i="1"/>
  <c r="N16" i="1"/>
  <c r="M16" i="1"/>
  <c r="F16" i="1"/>
  <c r="N35" i="1"/>
  <c r="M35" i="1"/>
  <c r="F35" i="1"/>
  <c r="N14" i="1"/>
  <c r="M14" i="1"/>
  <c r="F14" i="1"/>
  <c r="N11" i="1"/>
  <c r="M11" i="1"/>
  <c r="F11" i="1"/>
  <c r="N26" i="1"/>
  <c r="M26" i="1"/>
  <c r="F26" i="1"/>
  <c r="N13" i="1"/>
  <c r="M13" i="1"/>
  <c r="F13" i="1"/>
  <c r="N25" i="1"/>
  <c r="M25" i="1"/>
  <c r="F25" i="1"/>
  <c r="N10" i="1"/>
  <c r="M10" i="1"/>
  <c r="F10" i="1"/>
  <c r="O18" i="1"/>
  <c r="Q18" i="1"/>
  <c r="O22" i="1"/>
  <c r="O33" i="1"/>
  <c r="Q33" i="1"/>
  <c r="O41" i="1"/>
  <c r="Q41" i="1"/>
  <c r="O35" i="1"/>
  <c r="Q35" i="1"/>
  <c r="O31" i="1"/>
  <c r="Q31" i="1"/>
  <c r="O11" i="1"/>
  <c r="O47" i="1"/>
  <c r="Q47" i="1"/>
  <c r="O43" i="1"/>
  <c r="Q43" i="1"/>
  <c r="O40" i="1"/>
  <c r="Q40" i="1"/>
  <c r="O20" i="1"/>
  <c r="Q20" i="1"/>
  <c r="O19" i="1"/>
  <c r="Q19" i="1"/>
  <c r="O29" i="1"/>
  <c r="Q29" i="1"/>
  <c r="O25" i="1"/>
  <c r="Q25" i="1"/>
  <c r="Q11" i="1"/>
  <c r="O14" i="1"/>
  <c r="Q14" i="1"/>
  <c r="O32" i="1"/>
  <c r="Q32" i="1"/>
  <c r="O26" i="1"/>
  <c r="Q26" i="1"/>
  <c r="O16" i="1"/>
  <c r="Q16" i="1"/>
  <c r="O28" i="1"/>
  <c r="Q28" i="1"/>
  <c r="O42" i="1"/>
  <c r="Q42" i="1"/>
  <c r="O13" i="1"/>
  <c r="Q13" i="1"/>
  <c r="O34" i="1"/>
  <c r="Q34" i="1"/>
  <c r="O48" i="1"/>
  <c r="Q48" i="1"/>
  <c r="Q22" i="1"/>
  <c r="O46" i="1"/>
  <c r="Q46" i="1"/>
  <c r="O45" i="1"/>
  <c r="Q45" i="1"/>
  <c r="O10" i="1"/>
  <c r="Q10" i="1"/>
  <c r="O24" i="1"/>
  <c r="Q24" i="1"/>
  <c r="O37" i="1"/>
  <c r="Q37" i="1"/>
  <c r="O38" i="1"/>
  <c r="Q38" i="1"/>
</calcChain>
</file>

<file path=xl/sharedStrings.xml><?xml version="1.0" encoding="utf-8"?>
<sst xmlns="http://schemas.openxmlformats.org/spreadsheetml/2006/main" count="143" uniqueCount="106">
  <si>
    <t>Daniel Purk</t>
  </si>
  <si>
    <t>Vargamäe</t>
  </si>
  <si>
    <t>20x</t>
  </si>
  <si>
    <t>26x</t>
  </si>
  <si>
    <t>Janis-Markus Elsts</t>
  </si>
  <si>
    <t>07.11.2007</t>
  </si>
  <si>
    <t>Balvi</t>
  </si>
  <si>
    <t>38x</t>
  </si>
  <si>
    <t>40x</t>
  </si>
  <si>
    <t>50x</t>
  </si>
  <si>
    <t>Harri Saareoks</t>
  </si>
  <si>
    <t>25x</t>
  </si>
  <si>
    <t>36x</t>
  </si>
  <si>
    <t>Lauri Soo</t>
  </si>
  <si>
    <t>31.07.2008</t>
  </si>
  <si>
    <t>Mäksa</t>
  </si>
  <si>
    <t>22x</t>
  </si>
  <si>
    <t>Andre Uibo</t>
  </si>
  <si>
    <t>24.12.2009</t>
  </si>
  <si>
    <t>Ulric Lukk</t>
  </si>
  <si>
    <t>Markus Ivandi</t>
  </si>
  <si>
    <t>12.06.2008</t>
  </si>
  <si>
    <t>Lukas-Voldemar Süld</t>
  </si>
  <si>
    <t>Roomet Väli</t>
  </si>
  <si>
    <t>78x</t>
  </si>
  <si>
    <t>82x</t>
  </si>
  <si>
    <t>109x</t>
  </si>
  <si>
    <t>Maiko Jalast</t>
  </si>
  <si>
    <t>46x</t>
  </si>
  <si>
    <t>62x</t>
  </si>
  <si>
    <t>Rasmus Musta</t>
  </si>
  <si>
    <t>Jõud Junior</t>
  </si>
  <si>
    <t>Kenner Kristofer Sults</t>
  </si>
  <si>
    <t>13.08.2005</t>
  </si>
  <si>
    <t>ETS</t>
  </si>
  <si>
    <t>37x</t>
  </si>
  <si>
    <t>A.Viksi</t>
  </si>
  <si>
    <t>Oskar Ždanevitš</t>
  </si>
  <si>
    <t>70x</t>
  </si>
  <si>
    <t>Aleksander Prohhožai</t>
  </si>
  <si>
    <t>Ravil Klimov</t>
  </si>
  <si>
    <t>30x</t>
  </si>
  <si>
    <t>Lauris Logins</t>
  </si>
  <si>
    <t>103x</t>
  </si>
  <si>
    <t>x</t>
  </si>
  <si>
    <t>Haralds Kokorevics</t>
  </si>
  <si>
    <t>48x</t>
  </si>
  <si>
    <t>Mairo Ott</t>
  </si>
  <si>
    <t>65x</t>
  </si>
  <si>
    <t>Lauri Külv</t>
  </si>
  <si>
    <t>Andres Viksi</t>
  </si>
  <si>
    <t>140x</t>
  </si>
  <si>
    <t>Kerto Pärl</t>
  </si>
  <si>
    <t>105x</t>
  </si>
  <si>
    <t>145x</t>
  </si>
  <si>
    <t>Arturs Berezovs</t>
  </si>
  <si>
    <t>Leon Kann</t>
  </si>
  <si>
    <t>Edu</t>
  </si>
  <si>
    <t>100x</t>
  </si>
  <si>
    <t>120x</t>
  </si>
  <si>
    <t>125x</t>
  </si>
  <si>
    <t>Lembit Pent</t>
  </si>
  <si>
    <t>108x</t>
  </si>
  <si>
    <t>129x</t>
  </si>
  <si>
    <t>Viktor Vikulov</t>
  </si>
  <si>
    <t>90x</t>
  </si>
  <si>
    <t>110x</t>
  </si>
  <si>
    <t>Tambet Ereline</t>
  </si>
  <si>
    <t>Martin Lind</t>
  </si>
  <si>
    <t>Jõud</t>
  </si>
  <si>
    <t>115x</t>
  </si>
  <si>
    <t>Jaan Korobov</t>
  </si>
  <si>
    <t>76x</t>
  </si>
  <si>
    <t>Rait Haarakalju</t>
  </si>
  <si>
    <t>85x</t>
  </si>
  <si>
    <t>106x</t>
  </si>
  <si>
    <t>-35 kg</t>
  </si>
  <si>
    <t>-40 kg</t>
  </si>
  <si>
    <t>-50 kg</t>
  </si>
  <si>
    <t>-55 kg</t>
  </si>
  <si>
    <t>-61 kg</t>
  </si>
  <si>
    <t>-67 kg</t>
  </si>
  <si>
    <t>-73 kg</t>
  </si>
  <si>
    <t>-81 kg</t>
  </si>
  <si>
    <t>-89 kg</t>
  </si>
  <si>
    <t>-96 kg</t>
  </si>
  <si>
    <t>-102 kg</t>
  </si>
  <si>
    <t>Kõrveküla</t>
  </si>
  <si>
    <t>Tartumaa MV tõstmises 2019</t>
  </si>
  <si>
    <t>Võistleja</t>
  </si>
  <si>
    <t>Võistluse käik</t>
  </si>
  <si>
    <t>Saavutatud tulemused</t>
  </si>
  <si>
    <t>Treener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</si>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</sst>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4"/>
        <bgColor indexed="13"/>
      </patternFill>
    </fill>
  </fills>
  <borders count="8">
    <border>
      <left/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Font="1" applyBorder="1"/>
    <xf numFmtId="0" fontId="0" fillId="0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 applyProtection="1">
      <alignment horizontal="center"/>
      <protection locked="0"/>
    </xf>
    <xf numFmtId="0" fontId="0" fillId="3" borderId="3" xfId="0" applyFon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6" borderId="3" xfId="0" applyFont="1" applyFill="1" applyBorder="1" applyAlignment="1">
      <alignment wrapText="1"/>
    </xf>
    <xf numFmtId="49" fontId="0" fillId="0" borderId="3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4" xfId="0" applyBorder="1"/>
    <xf numFmtId="0" fontId="0" fillId="0" borderId="3" xfId="0" applyFont="1" applyBorder="1"/>
    <xf numFmtId="0" fontId="6" fillId="0" borderId="2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8"/>
  <sheetViews>
    <sheetView tabSelected="1" topLeftCell="A31" workbookViewId="0">
      <selection activeCell="E52" sqref="E52"/>
    </sheetView>
  </sheetViews>
  <sheetFormatPr defaultRowHeight="14.4" x14ac:dyDescent="0.3"/>
  <cols>
    <col min="1" max="1" width="3.5546875" customWidth="1"/>
    <col min="2" max="2" width="20.5546875" bestFit="1" customWidth="1"/>
    <col min="3" max="3" width="10.109375" bestFit="1" customWidth="1"/>
    <col min="4" max="4" width="10.33203125" bestFit="1" customWidth="1"/>
    <col min="7" max="12" width="5" bestFit="1" customWidth="1"/>
    <col min="13" max="13" width="7.109375" bestFit="1" customWidth="1"/>
    <col min="14" max="14" width="8.33203125" bestFit="1" customWidth="1"/>
  </cols>
  <sheetData>
    <row r="3" spans="1:18" ht="17.399999999999999" x14ac:dyDescent="0.3">
      <c r="A3" s="38" t="s">
        <v>88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8" ht="15.6" x14ac:dyDescent="0.3">
      <c r="A4" s="39">
        <v>43477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8" x14ac:dyDescent="0.3">
      <c r="A5" s="40" t="s">
        <v>87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x14ac:dyDescent="0.3">
      <c r="A6" s="41" t="s">
        <v>89</v>
      </c>
      <c r="B6" s="41"/>
      <c r="C6" s="41"/>
      <c r="D6" s="41"/>
      <c r="E6" s="41"/>
      <c r="F6" s="41"/>
      <c r="G6" s="41" t="s">
        <v>90</v>
      </c>
      <c r="H6" s="41"/>
      <c r="I6" s="41"/>
      <c r="J6" s="41"/>
      <c r="K6" s="41"/>
      <c r="L6" s="41"/>
      <c r="M6" s="41" t="s">
        <v>91</v>
      </c>
      <c r="N6" s="41"/>
      <c r="O6" s="41"/>
      <c r="P6" s="41"/>
      <c r="Q6" s="41"/>
      <c r="R6" s="1" t="s">
        <v>92</v>
      </c>
    </row>
    <row r="7" spans="1:18" ht="12.75" customHeight="1" x14ac:dyDescent="0.3">
      <c r="A7" s="42" t="s">
        <v>93</v>
      </c>
      <c r="B7" s="42" t="s">
        <v>94</v>
      </c>
      <c r="C7" s="42" t="s">
        <v>95</v>
      </c>
      <c r="D7" s="42" t="s">
        <v>96</v>
      </c>
      <c r="E7" s="43" t="s">
        <v>97</v>
      </c>
      <c r="F7" s="37" t="s">
        <v>98</v>
      </c>
      <c r="G7" s="46" t="s">
        <v>99</v>
      </c>
      <c r="H7" s="46"/>
      <c r="I7" s="46"/>
      <c r="J7" s="46" t="s">
        <v>100</v>
      </c>
      <c r="K7" s="46"/>
      <c r="L7" s="46"/>
      <c r="M7" s="46" t="s">
        <v>101</v>
      </c>
      <c r="N7" s="46" t="s">
        <v>102</v>
      </c>
      <c r="O7" s="46" t="s">
        <v>103</v>
      </c>
      <c r="P7" s="47" t="s">
        <v>104</v>
      </c>
      <c r="Q7" s="44" t="s">
        <v>105</v>
      </c>
      <c r="R7" s="33"/>
    </row>
    <row r="8" spans="1:18" x14ac:dyDescent="0.3">
      <c r="A8" s="42"/>
      <c r="B8" s="42"/>
      <c r="C8" s="42"/>
      <c r="D8" s="42"/>
      <c r="E8" s="43"/>
      <c r="F8" s="37"/>
      <c r="G8" s="34">
        <v>1</v>
      </c>
      <c r="H8" s="34">
        <v>2</v>
      </c>
      <c r="I8" s="34">
        <v>3</v>
      </c>
      <c r="J8" s="34">
        <v>1</v>
      </c>
      <c r="K8" s="34">
        <v>2</v>
      </c>
      <c r="L8" s="34">
        <v>3</v>
      </c>
      <c r="M8" s="46"/>
      <c r="N8" s="46"/>
      <c r="O8" s="46"/>
      <c r="P8" s="47"/>
      <c r="Q8" s="45"/>
      <c r="R8" s="31"/>
    </row>
    <row r="9" spans="1:18" x14ac:dyDescent="0.3">
      <c r="A9" s="35" t="s">
        <v>76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  <c r="R9" s="31"/>
    </row>
    <row r="10" spans="1:18" x14ac:dyDescent="0.3">
      <c r="A10" s="2">
        <v>5</v>
      </c>
      <c r="B10" s="3" t="s">
        <v>0</v>
      </c>
      <c r="C10" s="4">
        <v>40442</v>
      </c>
      <c r="D10" s="5" t="s">
        <v>1</v>
      </c>
      <c r="E10" s="6">
        <v>22.8</v>
      </c>
      <c r="F10" s="7">
        <f>POWER(10,(0.75194503*(LOG10(E10/175.508)*LOG10(E10/175.508))))</f>
        <v>3.8972330656405445</v>
      </c>
      <c r="G10" s="8">
        <v>16</v>
      </c>
      <c r="H10" s="9">
        <v>18</v>
      </c>
      <c r="I10" s="10" t="s">
        <v>2</v>
      </c>
      <c r="J10" s="8">
        <v>22</v>
      </c>
      <c r="K10" s="9">
        <v>24</v>
      </c>
      <c r="L10" s="11" t="s">
        <v>3</v>
      </c>
      <c r="M10" s="5">
        <f>MAX(G10:I10)</f>
        <v>18</v>
      </c>
      <c r="N10" s="5">
        <f>MAX(J10:L10)</f>
        <v>24</v>
      </c>
      <c r="O10" s="12">
        <f>M10+N10</f>
        <v>42</v>
      </c>
      <c r="P10" s="13">
        <v>1</v>
      </c>
      <c r="Q10" s="30">
        <f>O10*F10</f>
        <v>163.68378875690286</v>
      </c>
      <c r="R10" s="31"/>
    </row>
    <row r="11" spans="1:18" x14ac:dyDescent="0.3">
      <c r="A11" s="2">
        <v>1</v>
      </c>
      <c r="B11" s="12" t="s">
        <v>17</v>
      </c>
      <c r="C11" s="14" t="s">
        <v>18</v>
      </c>
      <c r="D11" s="5" t="s">
        <v>15</v>
      </c>
      <c r="E11" s="6">
        <v>33.6</v>
      </c>
      <c r="F11" s="7">
        <f>POWER(10,(0.75194503*(LOG10(E11/175.508)*LOG10(E11/175.508))))</f>
        <v>2.4411809419768584</v>
      </c>
      <c r="G11" s="8">
        <v>7</v>
      </c>
      <c r="H11" s="9">
        <v>9</v>
      </c>
      <c r="I11" s="15">
        <v>11</v>
      </c>
      <c r="J11" s="8">
        <v>11</v>
      </c>
      <c r="K11" s="9">
        <v>13</v>
      </c>
      <c r="L11" s="9">
        <v>15</v>
      </c>
      <c r="M11" s="5">
        <f>MAX(G11:I11)</f>
        <v>11</v>
      </c>
      <c r="N11" s="5">
        <f>MAX(J11:L11)</f>
        <v>15</v>
      </c>
      <c r="O11" s="12">
        <f>M11+N11</f>
        <v>26</v>
      </c>
      <c r="P11" s="13">
        <v>2</v>
      </c>
      <c r="Q11" s="30">
        <f>O11*F11</f>
        <v>63.470704491398322</v>
      </c>
      <c r="R11" s="31"/>
    </row>
    <row r="12" spans="1:18" x14ac:dyDescent="0.3">
      <c r="A12" s="35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  <c r="R12" s="31"/>
    </row>
    <row r="13" spans="1:18" x14ac:dyDescent="0.3">
      <c r="A13" s="2">
        <v>4</v>
      </c>
      <c r="B13" s="3" t="s">
        <v>10</v>
      </c>
      <c r="C13" s="4">
        <v>39744</v>
      </c>
      <c r="D13" s="5" t="s">
        <v>1</v>
      </c>
      <c r="E13" s="6">
        <v>39.700000000000003</v>
      </c>
      <c r="F13" s="7">
        <f>POWER(10,(0.75194503*(LOG10(E13/175.508)*LOG10(E13/175.508))))</f>
        <v>2.0574028955564492</v>
      </c>
      <c r="G13" s="8">
        <v>21</v>
      </c>
      <c r="H13" s="9">
        <v>23</v>
      </c>
      <c r="I13" s="10" t="s">
        <v>11</v>
      </c>
      <c r="J13" s="8">
        <v>31</v>
      </c>
      <c r="K13" s="9">
        <v>34</v>
      </c>
      <c r="L13" s="11" t="s">
        <v>12</v>
      </c>
      <c r="M13" s="5">
        <f>MAX(G13:I13)</f>
        <v>23</v>
      </c>
      <c r="N13" s="5">
        <f>MAX(J13:L13)</f>
        <v>34</v>
      </c>
      <c r="O13" s="12">
        <f>M13+N13</f>
        <v>57</v>
      </c>
      <c r="P13" s="13">
        <v>1</v>
      </c>
      <c r="Q13" s="30">
        <f>O13*F13</f>
        <v>117.2719650467176</v>
      </c>
      <c r="R13" s="31"/>
    </row>
    <row r="14" spans="1:18" x14ac:dyDescent="0.3">
      <c r="A14" s="2">
        <v>8</v>
      </c>
      <c r="B14" s="3" t="s">
        <v>19</v>
      </c>
      <c r="C14" s="4">
        <v>40043</v>
      </c>
      <c r="D14" s="5" t="s">
        <v>15</v>
      </c>
      <c r="E14" s="6">
        <v>35.25</v>
      </c>
      <c r="F14" s="7">
        <f>POWER(10,(0.75194503*(LOG10(E14/175.508)*LOG10(E14/175.508))))</f>
        <v>2.3197763505330511</v>
      </c>
      <c r="G14" s="8">
        <v>7</v>
      </c>
      <c r="H14" s="9">
        <v>9</v>
      </c>
      <c r="I14" s="15">
        <v>10</v>
      </c>
      <c r="J14" s="8">
        <v>11</v>
      </c>
      <c r="K14" s="9">
        <v>13</v>
      </c>
      <c r="L14" s="9">
        <v>15</v>
      </c>
      <c r="M14" s="5">
        <f>MAX(G14:I14)</f>
        <v>10</v>
      </c>
      <c r="N14" s="5">
        <f>MAX(J14:L14)</f>
        <v>15</v>
      </c>
      <c r="O14" s="12">
        <f>M14+N14</f>
        <v>25</v>
      </c>
      <c r="P14" s="13">
        <v>2</v>
      </c>
      <c r="Q14" s="30">
        <f>O14*F14</f>
        <v>57.994408763326277</v>
      </c>
      <c r="R14" s="31"/>
    </row>
    <row r="15" spans="1:18" x14ac:dyDescent="0.3">
      <c r="A15" s="35" t="s">
        <v>78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31"/>
    </row>
    <row r="16" spans="1:18" x14ac:dyDescent="0.3">
      <c r="A16" s="2">
        <v>6</v>
      </c>
      <c r="B16" s="3" t="s">
        <v>22</v>
      </c>
      <c r="C16" s="4">
        <v>39944</v>
      </c>
      <c r="D16" s="5" t="s">
        <v>15</v>
      </c>
      <c r="E16" s="6">
        <v>46.05</v>
      </c>
      <c r="F16" s="7">
        <f>POWER(10,(0.75194503*(LOG10(E16/175.508)*LOG10(E16/175.508))))</f>
        <v>1.7942630293966548</v>
      </c>
      <c r="G16" s="8">
        <v>7</v>
      </c>
      <c r="H16" s="9">
        <v>8</v>
      </c>
      <c r="I16" s="15">
        <v>9</v>
      </c>
      <c r="J16" s="8">
        <v>11</v>
      </c>
      <c r="K16" s="9">
        <v>12</v>
      </c>
      <c r="L16" s="9">
        <v>13</v>
      </c>
      <c r="M16" s="5">
        <f>MAX(G16:I16)</f>
        <v>9</v>
      </c>
      <c r="N16" s="5">
        <f>MAX(J16:L16)</f>
        <v>13</v>
      </c>
      <c r="O16" s="12">
        <f>M16+N16</f>
        <v>22</v>
      </c>
      <c r="P16" s="13">
        <v>1</v>
      </c>
      <c r="Q16" s="30">
        <f>O16*F16</f>
        <v>39.47378664672641</v>
      </c>
      <c r="R16" s="31"/>
    </row>
    <row r="17" spans="1:18" x14ac:dyDescent="0.3">
      <c r="A17" s="35" t="s">
        <v>79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31"/>
    </row>
    <row r="18" spans="1:18" x14ac:dyDescent="0.3">
      <c r="A18" s="2">
        <v>6</v>
      </c>
      <c r="B18" s="3" t="s">
        <v>27</v>
      </c>
      <c r="C18" s="4">
        <v>39034</v>
      </c>
      <c r="D18" s="5" t="s">
        <v>1</v>
      </c>
      <c r="E18" s="6">
        <v>52.1</v>
      </c>
      <c r="F18" s="7">
        <f>POWER(10,(0.75194503*(LOG10(E18/175.508)*LOG10(E18/175.508))))</f>
        <v>1.6188292168088747</v>
      </c>
      <c r="G18" s="8">
        <v>43</v>
      </c>
      <c r="H18" s="11" t="s">
        <v>28</v>
      </c>
      <c r="I18" s="15">
        <v>46</v>
      </c>
      <c r="J18" s="8">
        <v>55</v>
      </c>
      <c r="K18" s="9">
        <v>60</v>
      </c>
      <c r="L18" s="11" t="s">
        <v>29</v>
      </c>
      <c r="M18" s="5">
        <f>MAX(G18:I18)</f>
        <v>46</v>
      </c>
      <c r="N18" s="5">
        <f>MAX(J18:L18)</f>
        <v>60</v>
      </c>
      <c r="O18" s="12">
        <f>M18+N18</f>
        <v>106</v>
      </c>
      <c r="P18" s="13">
        <v>1</v>
      </c>
      <c r="Q18" s="30">
        <f>O18*F18</f>
        <v>171.59589698174071</v>
      </c>
      <c r="R18" s="31"/>
    </row>
    <row r="19" spans="1:18" x14ac:dyDescent="0.3">
      <c r="A19" s="16">
        <v>8</v>
      </c>
      <c r="B19" s="28" t="s">
        <v>32</v>
      </c>
      <c r="C19" s="29" t="s">
        <v>33</v>
      </c>
      <c r="D19" s="17" t="s">
        <v>34</v>
      </c>
      <c r="E19" s="6">
        <v>51.8</v>
      </c>
      <c r="F19" s="7">
        <f>POWER(10,(0.75194503*(LOG10(E19/175.508)*LOG10(E19/175.508))))</f>
        <v>1.6262794801109426</v>
      </c>
      <c r="G19" s="8">
        <v>30</v>
      </c>
      <c r="H19" s="11" t="s">
        <v>35</v>
      </c>
      <c r="I19" s="15">
        <v>37</v>
      </c>
      <c r="J19" s="8">
        <v>40</v>
      </c>
      <c r="K19" s="9">
        <v>45</v>
      </c>
      <c r="L19" s="9">
        <v>50</v>
      </c>
      <c r="M19" s="5">
        <f>MAX(G19:I19)</f>
        <v>37</v>
      </c>
      <c r="N19" s="5">
        <f>MAX(J19:L19)</f>
        <v>50</v>
      </c>
      <c r="O19" s="12">
        <f>M19+N19</f>
        <v>87</v>
      </c>
      <c r="P19" s="13">
        <v>2</v>
      </c>
      <c r="Q19" s="30">
        <f>O19*F19</f>
        <v>141.48631476965201</v>
      </c>
      <c r="R19" s="31" t="s">
        <v>36</v>
      </c>
    </row>
    <row r="20" spans="1:18" x14ac:dyDescent="0.3">
      <c r="A20" s="18">
        <v>10</v>
      </c>
      <c r="B20" s="19" t="s">
        <v>30</v>
      </c>
      <c r="C20" s="20">
        <v>38596</v>
      </c>
      <c r="D20" s="21" t="s">
        <v>31</v>
      </c>
      <c r="E20" s="22">
        <v>50.3</v>
      </c>
      <c r="F20" s="7">
        <f>POWER(10,(0.75194503*(LOG10(E20/175.508)*LOG10(E20/175.508))))</f>
        <v>1.6652864107783063</v>
      </c>
      <c r="G20" s="8">
        <v>33</v>
      </c>
      <c r="H20" s="9">
        <v>37</v>
      </c>
      <c r="I20" s="10" t="s">
        <v>8</v>
      </c>
      <c r="J20" s="8">
        <v>43</v>
      </c>
      <c r="K20" s="9">
        <v>47</v>
      </c>
      <c r="L20" s="9">
        <v>49</v>
      </c>
      <c r="M20" s="5">
        <f>MAX(G20:I20)</f>
        <v>37</v>
      </c>
      <c r="N20" s="5">
        <f>MAX(J20:L20)</f>
        <v>49</v>
      </c>
      <c r="O20" s="12">
        <f>M20+N20</f>
        <v>86</v>
      </c>
      <c r="P20" s="13">
        <v>3</v>
      </c>
      <c r="Q20" s="30">
        <f>O20*F20</f>
        <v>143.21463132693435</v>
      </c>
      <c r="R20" s="31"/>
    </row>
    <row r="21" spans="1:18" x14ac:dyDescent="0.3">
      <c r="A21" s="35" t="s">
        <v>80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31"/>
    </row>
    <row r="22" spans="1:18" x14ac:dyDescent="0.3">
      <c r="A22" s="2">
        <v>7</v>
      </c>
      <c r="B22" s="3" t="s">
        <v>39</v>
      </c>
      <c r="C22" s="4">
        <v>38521</v>
      </c>
      <c r="D22" s="5" t="s">
        <v>31</v>
      </c>
      <c r="E22" s="6">
        <v>57.2</v>
      </c>
      <c r="F22" s="7">
        <f>POWER(10,(0.75194503*(LOG10(E22/175.508)*LOG10(E22/175.508))))</f>
        <v>1.5075282854256145</v>
      </c>
      <c r="G22" s="8">
        <v>30</v>
      </c>
      <c r="H22" s="9">
        <v>33</v>
      </c>
      <c r="I22" s="15">
        <v>36</v>
      </c>
      <c r="J22" s="8">
        <v>40</v>
      </c>
      <c r="K22" s="9">
        <v>43</v>
      </c>
      <c r="L22" s="9">
        <v>46</v>
      </c>
      <c r="M22" s="5">
        <f>MAX(G22:I22)</f>
        <v>36</v>
      </c>
      <c r="N22" s="5">
        <f>MAX(J22:L22)</f>
        <v>46</v>
      </c>
      <c r="O22" s="12">
        <f>M22+N22</f>
        <v>82</v>
      </c>
      <c r="P22" s="13">
        <v>1</v>
      </c>
      <c r="Q22" s="30">
        <f>O22*F22</f>
        <v>123.61731940490039</v>
      </c>
      <c r="R22" s="31"/>
    </row>
    <row r="23" spans="1:18" x14ac:dyDescent="0.3">
      <c r="A23" s="35" t="s">
        <v>81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  <c r="R23" s="31"/>
    </row>
    <row r="24" spans="1:18" x14ac:dyDescent="0.3">
      <c r="A24" s="2">
        <v>9</v>
      </c>
      <c r="B24" s="12" t="s">
        <v>45</v>
      </c>
      <c r="C24" s="4">
        <v>37886</v>
      </c>
      <c r="D24" s="5" t="s">
        <v>6</v>
      </c>
      <c r="E24" s="6">
        <v>63.5</v>
      </c>
      <c r="F24" s="7">
        <f>POWER(10,(0.75194503*(LOG10(E24/175.508)*LOG10(E24/175.508))))</f>
        <v>1.4014777789955553</v>
      </c>
      <c r="G24" s="8">
        <v>45</v>
      </c>
      <c r="H24" s="11" t="s">
        <v>46</v>
      </c>
      <c r="I24" s="15">
        <v>48</v>
      </c>
      <c r="J24" s="8">
        <v>57</v>
      </c>
      <c r="K24" s="9">
        <v>60</v>
      </c>
      <c r="L24" s="9">
        <v>62</v>
      </c>
      <c r="M24" s="5">
        <f>MAX(G24:I24)</f>
        <v>48</v>
      </c>
      <c r="N24" s="5">
        <f>MAX(J24:L24)</f>
        <v>62</v>
      </c>
      <c r="O24" s="12">
        <f>M24+N24</f>
        <v>110</v>
      </c>
      <c r="P24" s="13">
        <v>1</v>
      </c>
      <c r="Q24" s="30">
        <f>O24*F24</f>
        <v>154.16255568951107</v>
      </c>
      <c r="R24" s="31"/>
    </row>
    <row r="25" spans="1:18" x14ac:dyDescent="0.3">
      <c r="A25" s="2">
        <v>2</v>
      </c>
      <c r="B25" s="12" t="s">
        <v>4</v>
      </c>
      <c r="C25" s="14" t="s">
        <v>5</v>
      </c>
      <c r="D25" s="5" t="s">
        <v>6</v>
      </c>
      <c r="E25" s="6">
        <v>61.05</v>
      </c>
      <c r="F25" s="7">
        <f>POWER(10,(0.75194503*(LOG10(E25/175.508)*LOG10(E25/175.508))))</f>
        <v>1.4393032143527378</v>
      </c>
      <c r="G25" s="8">
        <v>35</v>
      </c>
      <c r="H25" s="11" t="s">
        <v>7</v>
      </c>
      <c r="I25" s="10" t="s">
        <v>8</v>
      </c>
      <c r="J25" s="8">
        <v>45</v>
      </c>
      <c r="K25" s="9">
        <v>47</v>
      </c>
      <c r="L25" s="11" t="s">
        <v>9</v>
      </c>
      <c r="M25" s="5">
        <f>MAX(G25:I25)</f>
        <v>35</v>
      </c>
      <c r="N25" s="5">
        <f>MAX(J25:L25)</f>
        <v>47</v>
      </c>
      <c r="O25" s="12">
        <f>M25+N25</f>
        <v>82</v>
      </c>
      <c r="P25" s="13">
        <v>2</v>
      </c>
      <c r="Q25" s="30">
        <f>O25*F25</f>
        <v>118.02286357692449</v>
      </c>
      <c r="R25" s="31"/>
    </row>
    <row r="26" spans="1:18" x14ac:dyDescent="0.3">
      <c r="A26" s="2">
        <v>3</v>
      </c>
      <c r="B26" s="12" t="s">
        <v>13</v>
      </c>
      <c r="C26" s="14" t="s">
        <v>14</v>
      </c>
      <c r="D26" s="5" t="s">
        <v>15</v>
      </c>
      <c r="E26" s="6">
        <v>66.349999999999994</v>
      </c>
      <c r="F26" s="7">
        <f>POWER(10,(0.75194503*(LOG10(E26/175.508)*LOG10(E26/175.508))))</f>
        <v>1.3620684248282315</v>
      </c>
      <c r="G26" s="8">
        <v>19</v>
      </c>
      <c r="H26" s="9">
        <v>21</v>
      </c>
      <c r="I26" s="10" t="s">
        <v>16</v>
      </c>
      <c r="J26" s="8">
        <v>24</v>
      </c>
      <c r="K26" s="9">
        <v>26</v>
      </c>
      <c r="L26" s="9">
        <v>27</v>
      </c>
      <c r="M26" s="5">
        <f>MAX(G26:I26)</f>
        <v>21</v>
      </c>
      <c r="N26" s="5">
        <f>MAX(J26:L26)</f>
        <v>27</v>
      </c>
      <c r="O26" s="12">
        <f>M26+N26</f>
        <v>48</v>
      </c>
      <c r="P26" s="13">
        <v>3</v>
      </c>
      <c r="Q26" s="30">
        <f>O26*F26</f>
        <v>65.379284391755107</v>
      </c>
      <c r="R26" s="31"/>
    </row>
    <row r="27" spans="1:18" x14ac:dyDescent="0.3">
      <c r="A27" s="35" t="s">
        <v>82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1"/>
    </row>
    <row r="28" spans="1:18" x14ac:dyDescent="0.3">
      <c r="A28" s="2">
        <v>3</v>
      </c>
      <c r="B28" s="23" t="s">
        <v>64</v>
      </c>
      <c r="C28" s="24">
        <v>35682</v>
      </c>
      <c r="D28" s="5" t="s">
        <v>57</v>
      </c>
      <c r="E28" s="6">
        <v>68.25</v>
      </c>
      <c r="F28" s="7">
        <f>POWER(10,(0.75194503*(LOG10(E28/175.508)*LOG10(E28/175.508))))</f>
        <v>1.3382022895889465</v>
      </c>
      <c r="G28" s="8">
        <v>85</v>
      </c>
      <c r="H28" s="11" t="s">
        <v>65</v>
      </c>
      <c r="I28" s="15">
        <v>90</v>
      </c>
      <c r="J28" s="8">
        <v>105</v>
      </c>
      <c r="K28" s="11" t="s">
        <v>66</v>
      </c>
      <c r="L28" s="11" t="s">
        <v>66</v>
      </c>
      <c r="M28" s="5">
        <f>MAX(G28:I28)</f>
        <v>90</v>
      </c>
      <c r="N28" s="5">
        <f>MAX(J28:L28)</f>
        <v>105</v>
      </c>
      <c r="O28" s="12">
        <f>M28+N28</f>
        <v>195</v>
      </c>
      <c r="P28" s="13">
        <v>1</v>
      </c>
      <c r="Q28" s="30">
        <f>O28*F28</f>
        <v>260.94944646984459</v>
      </c>
      <c r="R28" s="31"/>
    </row>
    <row r="29" spans="1:18" x14ac:dyDescent="0.3">
      <c r="A29" s="25">
        <v>5</v>
      </c>
      <c r="B29" s="19" t="s">
        <v>71</v>
      </c>
      <c r="C29" s="20">
        <v>33048</v>
      </c>
      <c r="D29" s="26" t="s">
        <v>15</v>
      </c>
      <c r="E29" s="6">
        <v>70.75</v>
      </c>
      <c r="F29" s="7">
        <f>POWER(10,(0.75194503*(LOG10(E29/175.508)*LOG10(E29/175.508))))</f>
        <v>1.3093845353267406</v>
      </c>
      <c r="G29" s="8">
        <v>71</v>
      </c>
      <c r="H29" s="11" t="s">
        <v>72</v>
      </c>
      <c r="I29" s="15">
        <v>76</v>
      </c>
      <c r="J29" s="8">
        <v>90</v>
      </c>
      <c r="K29" s="9">
        <v>96</v>
      </c>
      <c r="L29" s="11" t="s">
        <v>58</v>
      </c>
      <c r="M29" s="5">
        <f>MAX(G29:I29)</f>
        <v>76</v>
      </c>
      <c r="N29" s="5">
        <f>MAX(J29:L29)</f>
        <v>96</v>
      </c>
      <c r="O29" s="12">
        <f>M29+N29</f>
        <v>172</v>
      </c>
      <c r="P29" s="13">
        <v>2</v>
      </c>
      <c r="Q29" s="30">
        <f>O29*F29</f>
        <v>225.21414007619939</v>
      </c>
      <c r="R29" s="32"/>
    </row>
    <row r="30" spans="1:18" x14ac:dyDescent="0.3">
      <c r="A30" s="35" t="s">
        <v>83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  <c r="R30" s="31"/>
    </row>
    <row r="31" spans="1:18" x14ac:dyDescent="0.3">
      <c r="A31" s="25">
        <v>4</v>
      </c>
      <c r="B31" s="19" t="s">
        <v>56</v>
      </c>
      <c r="C31" s="20">
        <v>35433</v>
      </c>
      <c r="D31" s="26" t="s">
        <v>57</v>
      </c>
      <c r="E31" s="6">
        <v>75.3</v>
      </c>
      <c r="F31" s="7">
        <f>POWER(10,(0.75194503*(LOG10(E31/175.508)*LOG10(E31/175.508))))</f>
        <v>1.2634438586679217</v>
      </c>
      <c r="G31" s="8">
        <v>90</v>
      </c>
      <c r="H31" s="9">
        <v>95</v>
      </c>
      <c r="I31" s="10" t="s">
        <v>58</v>
      </c>
      <c r="J31" s="10" t="s">
        <v>59</v>
      </c>
      <c r="K31" s="9">
        <v>120</v>
      </c>
      <c r="L31" s="11" t="s">
        <v>60</v>
      </c>
      <c r="M31" s="5">
        <f>MAX(G31:I31)</f>
        <v>95</v>
      </c>
      <c r="N31" s="5">
        <f>MAX(J31:L31)</f>
        <v>120</v>
      </c>
      <c r="O31" s="12">
        <f>M31+N31</f>
        <v>215</v>
      </c>
      <c r="P31" s="13">
        <v>1</v>
      </c>
      <c r="Q31" s="30">
        <f>O31*F31</f>
        <v>271.6404296136032</v>
      </c>
      <c r="R31" s="32"/>
    </row>
    <row r="32" spans="1:18" x14ac:dyDescent="0.3">
      <c r="A32" s="2">
        <v>9</v>
      </c>
      <c r="B32" s="12" t="s">
        <v>68</v>
      </c>
      <c r="C32" s="4">
        <v>31619</v>
      </c>
      <c r="D32" s="5" t="s">
        <v>69</v>
      </c>
      <c r="E32" s="6">
        <v>75.55</v>
      </c>
      <c r="F32" s="7">
        <f>POWER(10,(0.75194503*(LOG10(E32/175.508)*LOG10(E32/175.508))))</f>
        <v>1.2611360042029591</v>
      </c>
      <c r="G32" s="8">
        <v>75</v>
      </c>
      <c r="H32" s="9">
        <v>81</v>
      </c>
      <c r="I32" s="15">
        <v>85</v>
      </c>
      <c r="J32" s="8">
        <v>103</v>
      </c>
      <c r="K32" s="9">
        <v>110</v>
      </c>
      <c r="L32" s="11" t="s">
        <v>70</v>
      </c>
      <c r="M32" s="5">
        <f>MAX(G32:I32)</f>
        <v>85</v>
      </c>
      <c r="N32" s="5">
        <f>MAX(J32:L32)</f>
        <v>110</v>
      </c>
      <c r="O32" s="12">
        <f>M32+N32</f>
        <v>195</v>
      </c>
      <c r="P32" s="13">
        <v>2</v>
      </c>
      <c r="Q32" s="30">
        <f>O32*F32</f>
        <v>245.92152081957704</v>
      </c>
      <c r="R32" s="32"/>
    </row>
    <row r="33" spans="1:18" x14ac:dyDescent="0.3">
      <c r="A33" s="2">
        <v>1</v>
      </c>
      <c r="B33" s="3" t="s">
        <v>47</v>
      </c>
      <c r="C33" s="4">
        <v>37574</v>
      </c>
      <c r="D33" s="5" t="s">
        <v>34</v>
      </c>
      <c r="E33" s="6">
        <v>77.599999999999994</v>
      </c>
      <c r="F33" s="7">
        <f>POWER(10,(0.75194503*(LOG10(E33/175.508)*LOG10(E33/175.508))))</f>
        <v>1.2429755163642053</v>
      </c>
      <c r="G33" s="8">
        <v>40</v>
      </c>
      <c r="H33" s="9">
        <v>45</v>
      </c>
      <c r="I33" s="10" t="s">
        <v>9</v>
      </c>
      <c r="J33" s="8">
        <v>50</v>
      </c>
      <c r="K33" s="9">
        <v>60</v>
      </c>
      <c r="L33" s="11" t="s">
        <v>48</v>
      </c>
      <c r="M33" s="5">
        <f>MAX(G33:I33)</f>
        <v>45</v>
      </c>
      <c r="N33" s="5">
        <f>MAX(J33:L33)</f>
        <v>60</v>
      </c>
      <c r="O33" s="12">
        <f>M33+N33</f>
        <v>105</v>
      </c>
      <c r="P33" s="13">
        <v>3</v>
      </c>
      <c r="Q33" s="30">
        <f>O33*F33</f>
        <v>130.51242921824155</v>
      </c>
      <c r="R33" s="31" t="s">
        <v>36</v>
      </c>
    </row>
    <row r="34" spans="1:18" x14ac:dyDescent="0.3">
      <c r="A34" s="2">
        <v>2</v>
      </c>
      <c r="B34" s="3" t="s">
        <v>40</v>
      </c>
      <c r="C34" s="4">
        <v>38877</v>
      </c>
      <c r="D34" s="5" t="s">
        <v>31</v>
      </c>
      <c r="E34" s="6">
        <v>80</v>
      </c>
      <c r="F34" s="7">
        <f>POWER(10,(0.75194503*(LOG10(E34/175.508)*LOG10(E34/175.508))))</f>
        <v>1.2233284377549736</v>
      </c>
      <c r="G34" s="8">
        <v>27</v>
      </c>
      <c r="H34" s="11" t="s">
        <v>41</v>
      </c>
      <c r="I34" s="10" t="s">
        <v>41</v>
      </c>
      <c r="J34" s="8">
        <v>35</v>
      </c>
      <c r="K34" s="9">
        <v>40</v>
      </c>
      <c r="L34" s="9">
        <v>43</v>
      </c>
      <c r="M34" s="5">
        <f>MAX(G34:I34)</f>
        <v>27</v>
      </c>
      <c r="N34" s="5">
        <f>MAX(J34:L34)</f>
        <v>43</v>
      </c>
      <c r="O34" s="12">
        <f>M34+N34</f>
        <v>70</v>
      </c>
      <c r="P34" s="13">
        <v>4</v>
      </c>
      <c r="Q34" s="30">
        <f>O34*F34</f>
        <v>85.632990642848156</v>
      </c>
      <c r="R34" s="31"/>
    </row>
    <row r="35" spans="1:18" x14ac:dyDescent="0.3">
      <c r="A35" s="2">
        <v>7</v>
      </c>
      <c r="B35" s="12" t="s">
        <v>20</v>
      </c>
      <c r="C35" s="14" t="s">
        <v>21</v>
      </c>
      <c r="D35" s="5" t="s">
        <v>15</v>
      </c>
      <c r="E35" s="6">
        <v>79.099999999999994</v>
      </c>
      <c r="F35" s="7">
        <f>POWER(10,(0.75194503*(LOG10(E35/175.508)*LOG10(E35/175.508))))</f>
        <v>1.2305025820050322</v>
      </c>
      <c r="G35" s="8">
        <v>18</v>
      </c>
      <c r="H35" s="9">
        <v>19</v>
      </c>
      <c r="I35" s="15">
        <v>20</v>
      </c>
      <c r="J35" s="8">
        <v>24</v>
      </c>
      <c r="K35" s="9">
        <v>26</v>
      </c>
      <c r="L35" s="9">
        <v>27</v>
      </c>
      <c r="M35" s="5">
        <f>MAX(G35:I35)</f>
        <v>20</v>
      </c>
      <c r="N35" s="5">
        <f>MAX(J35:L35)</f>
        <v>27</v>
      </c>
      <c r="O35" s="12">
        <f>M35+N35</f>
        <v>47</v>
      </c>
      <c r="P35" s="13">
        <v>5</v>
      </c>
      <c r="Q35" s="30">
        <f>O35*F35</f>
        <v>57.833621354236513</v>
      </c>
      <c r="R35" s="31"/>
    </row>
    <row r="36" spans="1:18" x14ac:dyDescent="0.3">
      <c r="A36" s="35" t="s">
        <v>84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1"/>
    </row>
    <row r="37" spans="1:18" x14ac:dyDescent="0.3">
      <c r="A37" s="2">
        <v>10</v>
      </c>
      <c r="B37" s="12" t="s">
        <v>55</v>
      </c>
      <c r="C37" s="4">
        <v>34663</v>
      </c>
      <c r="D37" s="5" t="s">
        <v>6</v>
      </c>
      <c r="E37" s="6">
        <v>85.95</v>
      </c>
      <c r="F37" s="7">
        <f>POWER(10,(0.75194503*(LOG10(E37/175.508)*LOG10(E37/175.508))))</f>
        <v>1.1810973979676236</v>
      </c>
      <c r="G37" s="8">
        <v>100</v>
      </c>
      <c r="H37" s="11" t="s">
        <v>53</v>
      </c>
      <c r="I37" s="15">
        <v>105</v>
      </c>
      <c r="J37" s="8">
        <v>120</v>
      </c>
      <c r="K37" s="9">
        <v>125</v>
      </c>
      <c r="L37" s="9">
        <v>128</v>
      </c>
      <c r="M37" s="5">
        <f>MAX(G37:I37)</f>
        <v>105</v>
      </c>
      <c r="N37" s="5">
        <f>MAX(J37:L37)</f>
        <v>128</v>
      </c>
      <c r="O37" s="12">
        <f>M37+N37</f>
        <v>233</v>
      </c>
      <c r="P37" s="13">
        <v>1</v>
      </c>
      <c r="Q37" s="30">
        <f>O37*F37</f>
        <v>275.19569372645628</v>
      </c>
      <c r="R37" s="32"/>
    </row>
    <row r="38" spans="1:18" x14ac:dyDescent="0.3">
      <c r="A38" s="2">
        <v>8</v>
      </c>
      <c r="B38" s="3" t="s">
        <v>61</v>
      </c>
      <c r="C38" s="4">
        <v>34019</v>
      </c>
      <c r="D38" s="5" t="s">
        <v>1</v>
      </c>
      <c r="E38" s="6">
        <v>88.4</v>
      </c>
      <c r="F38" s="7">
        <f>POWER(10,(0.75194503*(LOG10(E38/175.508)*LOG10(E38/175.508))))</f>
        <v>1.1660203339740631</v>
      </c>
      <c r="G38" s="8">
        <v>100</v>
      </c>
      <c r="H38" s="9">
        <v>105</v>
      </c>
      <c r="I38" s="10" t="s">
        <v>62</v>
      </c>
      <c r="J38" s="8">
        <v>121</v>
      </c>
      <c r="K38" s="9">
        <v>126</v>
      </c>
      <c r="L38" s="11" t="s">
        <v>63</v>
      </c>
      <c r="M38" s="5">
        <f>MAX(G38:I38)</f>
        <v>105</v>
      </c>
      <c r="N38" s="5">
        <f>MAX(J38:L38)</f>
        <v>126</v>
      </c>
      <c r="O38" s="12">
        <f>M38+N38</f>
        <v>231</v>
      </c>
      <c r="P38" s="13">
        <v>2</v>
      </c>
      <c r="Q38" s="30">
        <f>O38*F38</f>
        <v>269.35069714800858</v>
      </c>
      <c r="R38" s="32"/>
    </row>
    <row r="39" spans="1:18" x14ac:dyDescent="0.3">
      <c r="A39" s="35" t="s">
        <v>85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6"/>
      <c r="R39" s="31"/>
    </row>
    <row r="40" spans="1:18" x14ac:dyDescent="0.3">
      <c r="A40" s="2">
        <v>7</v>
      </c>
      <c r="B40" s="3" t="s">
        <v>52</v>
      </c>
      <c r="C40" s="4">
        <v>34241</v>
      </c>
      <c r="D40" s="5" t="s">
        <v>15</v>
      </c>
      <c r="E40" s="6">
        <v>94.3</v>
      </c>
      <c r="F40" s="7">
        <f>POWER(10,(0.75194503*(LOG10(E40/175.508)*LOG10(E40/175.508))))</f>
        <v>1.1343044025912519</v>
      </c>
      <c r="G40" s="10" t="s">
        <v>53</v>
      </c>
      <c r="H40" s="9">
        <v>105</v>
      </c>
      <c r="I40" s="15">
        <v>113</v>
      </c>
      <c r="J40" s="8">
        <v>135</v>
      </c>
      <c r="K40" s="11" t="s">
        <v>54</v>
      </c>
      <c r="L40" s="11" t="s">
        <v>54</v>
      </c>
      <c r="M40" s="5">
        <f>MAX(G40:I40)</f>
        <v>113</v>
      </c>
      <c r="N40" s="5">
        <f>MAX(J40:L40)</f>
        <v>135</v>
      </c>
      <c r="O40" s="12">
        <f>M40+N40</f>
        <v>248</v>
      </c>
      <c r="P40" s="13">
        <v>1</v>
      </c>
      <c r="Q40" s="30">
        <f>O40*F40</f>
        <v>281.30749184263044</v>
      </c>
      <c r="R40" s="32"/>
    </row>
    <row r="41" spans="1:18" x14ac:dyDescent="0.3">
      <c r="A41" s="2">
        <v>6</v>
      </c>
      <c r="B41" s="3" t="s">
        <v>67</v>
      </c>
      <c r="C41" s="4">
        <v>33176</v>
      </c>
      <c r="D41" s="5" t="s">
        <v>15</v>
      </c>
      <c r="E41" s="6">
        <v>95.6</v>
      </c>
      <c r="F41" s="7">
        <f>POWER(10,(0.75194503*(LOG10(E41/175.508)*LOG10(E41/175.508))))</f>
        <v>1.1280897907636438</v>
      </c>
      <c r="G41" s="8">
        <v>100</v>
      </c>
      <c r="H41" s="11" t="s">
        <v>53</v>
      </c>
      <c r="I41" s="10" t="s">
        <v>53</v>
      </c>
      <c r="J41" s="10" t="s">
        <v>60</v>
      </c>
      <c r="K41" s="9">
        <v>126</v>
      </c>
      <c r="L41" s="9">
        <v>131</v>
      </c>
      <c r="M41" s="5">
        <f>MAX(G41:I41)</f>
        <v>100</v>
      </c>
      <c r="N41" s="5">
        <f>MAX(J41:L41)</f>
        <v>131</v>
      </c>
      <c r="O41" s="12">
        <f>M41+N41</f>
        <v>231</v>
      </c>
      <c r="P41" s="13">
        <v>2</v>
      </c>
      <c r="Q41" s="30">
        <f>O41*F41</f>
        <v>260.58874166640175</v>
      </c>
      <c r="R41" s="32"/>
    </row>
    <row r="42" spans="1:18" ht="12.75" customHeight="1" x14ac:dyDescent="0.3">
      <c r="A42" s="2">
        <v>1</v>
      </c>
      <c r="B42" s="3" t="s">
        <v>73</v>
      </c>
      <c r="C42" s="4">
        <v>31720</v>
      </c>
      <c r="D42" s="5" t="s">
        <v>34</v>
      </c>
      <c r="E42" s="6">
        <v>95.95</v>
      </c>
      <c r="F42" s="7">
        <f>POWER(10,(0.75194503*(LOG10(E42/175.508)*LOG10(E42/175.508))))</f>
        <v>1.1264601454588432</v>
      </c>
      <c r="G42" s="8">
        <v>70</v>
      </c>
      <c r="H42" s="9">
        <v>80</v>
      </c>
      <c r="I42" s="10" t="s">
        <v>74</v>
      </c>
      <c r="J42" s="8">
        <v>90</v>
      </c>
      <c r="K42" s="9">
        <v>100</v>
      </c>
      <c r="L42" s="11" t="s">
        <v>75</v>
      </c>
      <c r="M42" s="5">
        <f>MAX(G42:I42)</f>
        <v>80</v>
      </c>
      <c r="N42" s="5">
        <f>MAX(J42:L42)</f>
        <v>100</v>
      </c>
      <c r="O42" s="12">
        <f>M42+N42</f>
        <v>180</v>
      </c>
      <c r="P42" s="13">
        <v>3</v>
      </c>
      <c r="Q42" s="30">
        <f>O42*F42</f>
        <v>202.76282618259177</v>
      </c>
      <c r="R42" s="31" t="s">
        <v>36</v>
      </c>
    </row>
    <row r="43" spans="1:18" x14ac:dyDescent="0.3">
      <c r="A43" s="2">
        <v>11</v>
      </c>
      <c r="B43" s="3" t="s">
        <v>37</v>
      </c>
      <c r="C43" s="4">
        <v>38599</v>
      </c>
      <c r="D43" s="5" t="s">
        <v>31</v>
      </c>
      <c r="E43" s="6">
        <v>90.4</v>
      </c>
      <c r="F43" s="7">
        <f>POWER(10,(0.75194503*(LOG10(E43/175.508)*LOG10(E43/175.508))))</f>
        <v>1.1545825547752555</v>
      </c>
      <c r="G43" s="8">
        <v>43</v>
      </c>
      <c r="H43" s="9">
        <v>47</v>
      </c>
      <c r="I43" s="15">
        <v>52</v>
      </c>
      <c r="J43" s="8">
        <v>60</v>
      </c>
      <c r="K43" s="9">
        <v>65</v>
      </c>
      <c r="L43" s="11" t="s">
        <v>38</v>
      </c>
      <c r="M43" s="5">
        <f>MAX(G43:I43)</f>
        <v>52</v>
      </c>
      <c r="N43" s="5">
        <f>MAX(J43:L43)</f>
        <v>65</v>
      </c>
      <c r="O43" s="12">
        <f>M43+N43</f>
        <v>117</v>
      </c>
      <c r="P43" s="13">
        <v>4</v>
      </c>
      <c r="Q43" s="30">
        <f>O43*F43</f>
        <v>135.0861589087049</v>
      </c>
      <c r="R43" s="31"/>
    </row>
    <row r="44" spans="1:18" x14ac:dyDescent="0.3">
      <c r="A44" s="35" t="s">
        <v>86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1"/>
    </row>
    <row r="45" spans="1:18" x14ac:dyDescent="0.3">
      <c r="A45" s="2">
        <v>2</v>
      </c>
      <c r="B45" s="3" t="s">
        <v>50</v>
      </c>
      <c r="C45" s="4">
        <v>32857</v>
      </c>
      <c r="D45" s="5" t="s">
        <v>34</v>
      </c>
      <c r="E45" s="6">
        <v>97.1</v>
      </c>
      <c r="F45" s="7">
        <f>POWER(10,(0.75194503*(LOG10(E45/175.508)*LOG10(E45/175.508))))</f>
        <v>1.1212313904997129</v>
      </c>
      <c r="G45" s="8">
        <v>130</v>
      </c>
      <c r="H45" s="11" t="s">
        <v>51</v>
      </c>
      <c r="I45" s="15">
        <v>140</v>
      </c>
      <c r="J45" s="8">
        <v>150</v>
      </c>
      <c r="K45" s="9">
        <v>165</v>
      </c>
      <c r="L45" s="27" t="s">
        <v>44</v>
      </c>
      <c r="M45" s="5">
        <f>MAX(G45:I45)</f>
        <v>140</v>
      </c>
      <c r="N45" s="5">
        <f>MAX(J45:L45)</f>
        <v>165</v>
      </c>
      <c r="O45" s="12">
        <f>M45+N45</f>
        <v>305</v>
      </c>
      <c r="P45" s="13">
        <v>1</v>
      </c>
      <c r="Q45" s="30">
        <f>O45*F45</f>
        <v>341.97557410241245</v>
      </c>
      <c r="R45" s="31" t="s">
        <v>36</v>
      </c>
    </row>
    <row r="46" spans="1:18" x14ac:dyDescent="0.3">
      <c r="A46" s="2">
        <v>5</v>
      </c>
      <c r="B46" s="12" t="s">
        <v>42</v>
      </c>
      <c r="C46" s="4">
        <v>38055</v>
      </c>
      <c r="D46" s="5" t="s">
        <v>6</v>
      </c>
      <c r="E46" s="6">
        <v>101.75</v>
      </c>
      <c r="F46" s="7">
        <f>POWER(10,(0.75194503*(LOG10(E46/175.508)*LOG10(E46/175.508))))</f>
        <v>1.1019233662474353</v>
      </c>
      <c r="G46" s="8">
        <v>95</v>
      </c>
      <c r="H46" s="9">
        <v>100</v>
      </c>
      <c r="I46" s="10" t="s">
        <v>43</v>
      </c>
      <c r="J46" s="8">
        <v>115</v>
      </c>
      <c r="K46" s="9">
        <v>120</v>
      </c>
      <c r="L46" s="27" t="s">
        <v>44</v>
      </c>
      <c r="M46" s="5">
        <f>MAX(G46:I46)</f>
        <v>100</v>
      </c>
      <c r="N46" s="5">
        <f>MAX(J46:L46)</f>
        <v>120</v>
      </c>
      <c r="O46" s="12">
        <f>M46+N46</f>
        <v>220</v>
      </c>
      <c r="P46" s="13">
        <v>2</v>
      </c>
      <c r="Q46" s="30">
        <f>O46*F46</f>
        <v>242.42314057443576</v>
      </c>
      <c r="R46" s="31"/>
    </row>
    <row r="47" spans="1:18" x14ac:dyDescent="0.3">
      <c r="A47" s="2">
        <v>4</v>
      </c>
      <c r="B47" s="3" t="s">
        <v>23</v>
      </c>
      <c r="C47" s="4">
        <v>38578</v>
      </c>
      <c r="D47" s="5" t="s">
        <v>1</v>
      </c>
      <c r="E47" s="6">
        <v>99.1</v>
      </c>
      <c r="F47" s="7">
        <f>POWER(10,(0.75194503*(LOG10(E47/175.508)*LOG10(E47/175.508))))</f>
        <v>1.1125791931569928</v>
      </c>
      <c r="G47" s="10" t="s">
        <v>24</v>
      </c>
      <c r="H47" s="9">
        <v>78</v>
      </c>
      <c r="I47" s="10" t="s">
        <v>25</v>
      </c>
      <c r="J47" s="8">
        <v>95</v>
      </c>
      <c r="K47" s="9">
        <v>102</v>
      </c>
      <c r="L47" s="11" t="s">
        <v>26</v>
      </c>
      <c r="M47" s="5">
        <f>MAX(G47:I47)</f>
        <v>78</v>
      </c>
      <c r="N47" s="5">
        <f>MAX(J47:L47)</f>
        <v>102</v>
      </c>
      <c r="O47" s="12">
        <f>M47+N47</f>
        <v>180</v>
      </c>
      <c r="P47" s="13">
        <v>3</v>
      </c>
      <c r="Q47" s="30">
        <f>O47*F47</f>
        <v>200.2642547682587</v>
      </c>
      <c r="R47" s="31"/>
    </row>
    <row r="48" spans="1:18" x14ac:dyDescent="0.3">
      <c r="A48" s="2">
        <v>3</v>
      </c>
      <c r="B48" s="3" t="s">
        <v>49</v>
      </c>
      <c r="C48" s="4">
        <v>36878</v>
      </c>
      <c r="D48" s="5" t="s">
        <v>34</v>
      </c>
      <c r="E48" s="6">
        <v>97.3</v>
      </c>
      <c r="F48" s="7">
        <f>POWER(10,(0.75194503*(LOG10(E48/175.508)*LOG10(E48/175.508))))</f>
        <v>1.1203413460281129</v>
      </c>
      <c r="G48" s="8">
        <v>50</v>
      </c>
      <c r="H48" s="9">
        <v>60</v>
      </c>
      <c r="I48" s="15">
        <v>65</v>
      </c>
      <c r="J48" s="8">
        <v>70</v>
      </c>
      <c r="K48" s="9">
        <v>80</v>
      </c>
      <c r="L48" s="9">
        <v>86</v>
      </c>
      <c r="M48" s="5">
        <f>MAX(G48:I48)</f>
        <v>65</v>
      </c>
      <c r="N48" s="5">
        <f>MAX(J48:L48)</f>
        <v>86</v>
      </c>
      <c r="O48" s="12">
        <f>M48+N48</f>
        <v>151</v>
      </c>
      <c r="P48" s="13">
        <v>4</v>
      </c>
      <c r="Q48" s="30">
        <f>O48*F48</f>
        <v>169.17154325024504</v>
      </c>
      <c r="R48" s="31" t="s">
        <v>36</v>
      </c>
    </row>
  </sheetData>
  <sortState ref="A39:T42">
    <sortCondition descending="1" ref="O39:O42"/>
  </sortState>
  <mergeCells count="30">
    <mergeCell ref="N7:N8"/>
    <mergeCell ref="O7:O8"/>
    <mergeCell ref="P7:P8"/>
    <mergeCell ref="F7:F8"/>
    <mergeCell ref="A3:Q3"/>
    <mergeCell ref="A4:Q4"/>
    <mergeCell ref="A5:Q5"/>
    <mergeCell ref="A6:F6"/>
    <mergeCell ref="G6:L6"/>
    <mergeCell ref="M6:Q6"/>
    <mergeCell ref="A7:A8"/>
    <mergeCell ref="B7:B8"/>
    <mergeCell ref="C7:C8"/>
    <mergeCell ref="D7:D8"/>
    <mergeCell ref="E7:E8"/>
    <mergeCell ref="Q7:Q8"/>
    <mergeCell ref="G7:I7"/>
    <mergeCell ref="J7:L7"/>
    <mergeCell ref="M7:M8"/>
    <mergeCell ref="A9:Q9"/>
    <mergeCell ref="A12:Q12"/>
    <mergeCell ref="A36:Q36"/>
    <mergeCell ref="A39:Q39"/>
    <mergeCell ref="A44:Q44"/>
    <mergeCell ref="A15:Q15"/>
    <mergeCell ref="A17:Q17"/>
    <mergeCell ref="A21:Q21"/>
    <mergeCell ref="A23:Q23"/>
    <mergeCell ref="A27:Q27"/>
    <mergeCell ref="A30:Q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Peeter</dc:creator>
  <cp:lastModifiedBy>Kasutaja</cp:lastModifiedBy>
  <dcterms:created xsi:type="dcterms:W3CDTF">2019-01-12T14:45:50Z</dcterms:created>
  <dcterms:modified xsi:type="dcterms:W3CDTF">2019-01-12T20:01:41Z</dcterms:modified>
</cp:coreProperties>
</file>